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mc:AlternateContent xmlns:mc="http://schemas.openxmlformats.org/markup-compatibility/2006">
    <mc:Choice Requires="x15">
      <x15ac:absPath xmlns:x15ac="http://schemas.microsoft.com/office/spreadsheetml/2010/11/ac" url="E:\0_2020\1_CONTINGENCIA\0_INFORMES\A PAE\22 AL 28\"/>
    </mc:Choice>
  </mc:AlternateContent>
  <xr:revisionPtr revIDLastSave="0" documentId="13_ncr:1_{F30FE38D-55C8-4D3F-B232-F25FE8EA12DF}" xr6:coauthVersionLast="36" xr6:coauthVersionMax="45" xr10:uidLastSave="{00000000-0000-0000-0000-000000000000}"/>
  <bookViews>
    <workbookView xWindow="0" yWindow="0" windowWidth="20490" windowHeight="7545" xr2:uid="{00000000-000D-0000-FFFF-FFFF00000000}"/>
  </bookViews>
  <sheets>
    <sheet name="PAE- 22 AL 28 DE ABRIL" sheetId="1" r:id="rId1"/>
    <sheet name="PRESUPUESTO" sheetId="3" r:id="rId2"/>
    <sheet name="ENLACES"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1" i="1" l="1"/>
  <c r="I60" i="1"/>
  <c r="I59" i="1"/>
  <c r="I58" i="1"/>
  <c r="I57" i="1"/>
  <c r="I56" i="1"/>
  <c r="G14" i="3" l="1"/>
  <c r="F14" i="3"/>
  <c r="E14" i="3"/>
  <c r="D14" i="3"/>
  <c r="H13" i="3"/>
  <c r="H12" i="3"/>
  <c r="H11" i="3"/>
  <c r="H10" i="3"/>
  <c r="H9" i="3"/>
  <c r="H8" i="3"/>
  <c r="H7" i="3"/>
  <c r="H6" i="3"/>
  <c r="H14" i="3" s="1"/>
  <c r="I62" i="1" l="1"/>
</calcChain>
</file>

<file path=xl/sharedStrings.xml><?xml version="1.0" encoding="utf-8"?>
<sst xmlns="http://schemas.openxmlformats.org/spreadsheetml/2006/main" count="252" uniqueCount="215">
  <si>
    <t>PLAN DE ACCIÓN ESPECIFICO PARA LA RECUPERACION 
(Ley 1523 de 2012, Capitulo VI, Art. 61)</t>
  </si>
  <si>
    <t>VERSIÓN: CÓDIGO: FR-01</t>
  </si>
  <si>
    <t>GESTIÓN MANEJO DE DESASTRES</t>
  </si>
  <si>
    <t>FECHA DE PRESENTACION AL CMGRD/CDGRD PAE:
DIA: 17
MES: MARZO
AÑO: 2020</t>
  </si>
  <si>
    <t>DECRETO DE SITUACION DE CALAMIDAD PUBLICA  N: 137 de Marzo 16 de 2020.</t>
  </si>
  <si>
    <t>OBJETIVO GENERAL</t>
  </si>
  <si>
    <t>Implentar las medidas de reducción del riesgo para Contener el contagio del SARS COV2 en el Municipio de Dosquebradas-Risaralda.</t>
  </si>
  <si>
    <t>MUNICIPIO,CIUDAD Y/O:DOSQUEBRADAS</t>
  </si>
  <si>
    <t>FASE DE LA EMERGENCIA</t>
  </si>
  <si>
    <t>SECTORES</t>
  </si>
  <si>
    <t>OBJETIVOS ESPECIFICOS</t>
  </si>
  <si>
    <t>ACTIVIDADES</t>
  </si>
  <si>
    <t>RESULTADO ESPERADO</t>
  </si>
  <si>
    <t>RESPONSABLE</t>
  </si>
  <si>
    <t>APOYO</t>
  </si>
  <si>
    <t>INSTITUCIONAL</t>
  </si>
  <si>
    <t>Garantizar la capacidad de respuesta de las entidades mediante la disposición de los recursos logísticos , tecnicos y humanos requeridos.</t>
  </si>
  <si>
    <t>Contar con la capacidad de respuesta requerida para la atencion del evento asegurando los recursos de apoyo y la bioseguridad.</t>
  </si>
  <si>
    <t>Dirección de Gestión del Riesgo</t>
  </si>
  <si>
    <t>SECRETARÍA DE SALUD Y PROTECCION SOCIAL</t>
  </si>
  <si>
    <t>CMGRD y demas autoridades de orden Municipal y Nacional</t>
  </si>
  <si>
    <t xml:space="preserve">Establecer mecanismos de IEC para la difusión y divulgación de la publicidad con relación a las medidas de prevención en todo el Municipio de Dosquebradas y en el territorio Nacional. </t>
  </si>
  <si>
    <t>Implementar  herramientas digitales para prevención y orientación al ciudadano en autodiagnóstico y manejo del riesgo  del  COVID 19.</t>
  </si>
  <si>
    <t>Seguimiento y monitoreo permanente de todos los actores sociales, gremios, asociaciones  en el  Municipio de Dosquebradas para reducir la probabilidad de propagación.</t>
  </si>
  <si>
    <t>Apoyar a los familiares de pacientes confirmados con COVID 19 con el suministro de elementos de Bioseguridad.</t>
  </si>
  <si>
    <t>Gestión y disposición para el manejo de residuos peligrosos.</t>
  </si>
  <si>
    <t>Apoyar la apertura de la antigua clínica saludcoop ubicada en la ciudad de Pereira para ampliar la cobertura de atención a pacientes.</t>
  </si>
  <si>
    <t>Dar cumplimiento a los lineamientos fijados por el ministerio de Educación y del Gobierno Nacional para contrarestar los efectos del Coronavirus Covid 19 en la población estudiantil acogiendo la circular 011 del 9 de marzo de 2020. y la Resolución 0006 dell 25 de marzo de 2020</t>
  </si>
  <si>
    <t>Secretaría de Educación</t>
  </si>
  <si>
    <t>Modificación del calendario escolar conforme a la circular 020 del 16 de Marzo de 2020 establecida por el MEN.</t>
  </si>
  <si>
    <t>Seguimiento y monitoreo permanente de la implementación de las acciones y medidas de redución de contagio  de la población escolar del  Municipio de Dosquebradas.</t>
  </si>
  <si>
    <t>SEGURIDAD Y CONVIVENCIA CIUDADANA</t>
  </si>
  <si>
    <t>Establecer mecanismos de IEC para la difusión y divulgación de  publicidad con relación a las medidas de prevención comunitaria contra la propagación del COVI -19.</t>
  </si>
  <si>
    <t>Contribuir a la sensibilización y difusión de hábitos saludables y de prevención respecto al contagio del coronavirus. apoyar la atención y reducir la exposición de personal de los grupos de primera respuesta a través de la puesta a disposición de las capacidades de atención prehospitalaria para la contención del riesgo de coronavirus en el municipio de Dosquebradas, controlar el desabastecimiento de víveres y control de precios.</t>
  </si>
  <si>
    <t>POLICIA NACIONAL, PONALSAR, EJERCITO</t>
  </si>
  <si>
    <t>Control de especulaccion de precios acaparamiento de bienes basicos .</t>
  </si>
  <si>
    <t>Apoyo a las autoridades locales en el ejercicio del cumplimiento de las medidas policivas a implementarse en el Municipio de Dosquebradas.</t>
  </si>
  <si>
    <t>Garantizar la continuidad del servicio de Policia en el municipio y el mantenimiento de las condiciones de seguridad y convivencia ciudadana</t>
  </si>
  <si>
    <t>Apoyo a las actividades y entidades de primera respuesta del Municipio de Dosquebradas para el  manejo y contención de pacientes confirmados de contagio con el COVID-19.</t>
  </si>
  <si>
    <t xml:space="preserve">Realizar acciones de manejo de animales callejeros durante la calamida publica sanitaria COVID -19 </t>
  </si>
  <si>
    <t>Realizar las acciones de conocimento del riesgo para la contención del contagio de COVID-19</t>
  </si>
  <si>
    <t>Sectores economicos del Municipio vigilados y monitoreados, con implementacion de medidas sanitarias y de control de aglomeración de empleados y publico.</t>
  </si>
  <si>
    <t>Realizar las acciones de reducción del riesgo para la contención del contagio de COVID-19</t>
  </si>
  <si>
    <t>Control y seguimiento a las circulares 012 del Ministerio de Salud y la circular 017 del Ministerio de Trabajo.</t>
  </si>
  <si>
    <t>Control y seguimiento del Protocolo de Atención a Huéspedes Extranjeros articulado con el Gremio Hotelero.</t>
  </si>
  <si>
    <t xml:space="preserve">Campaña de sensibilizacion que limiten las posibilidades de contagio, en todos los sectores economicos productivos así como desarrollar estrategias eficaces de comunicación a la población en torno a las medidas de protección que se deben adoptar y a la información con respecto al avance del virus. </t>
  </si>
  <si>
    <t>General barreras de protección y disminución del virus COVID 19 en los centros de concentración masiva en el municipio de dosquebradas.</t>
  </si>
  <si>
    <t>Implementar protocolos de atención a la población adulto mayor, población beneficiadas por subsidios, habitante de calle, niños niñas y adolescentes y migrados.</t>
  </si>
  <si>
    <t>Mitigar la expansión del COVID 19 por medio de mecanismos de barrera y trabajo comunitario en los puntos de atención de cobro y ciudadano.</t>
  </si>
  <si>
    <t>Brindar ayuda humanitaria a la población en riesgo de calle y habitante de calle, indígenas, adultos mayores en desprotección, migrantes, y víctimas, a través de lugares tipo albergue, centros de protección y/o bienestar establecidos para su atención, donde se atiendan y cubran sus necesidades básicas, como lo es alojamiento, alimentación, atención primaria en salud, ayuda psicosocial, además, las atenciones necesarias para proteger a dicha población en el marco de la declaratoria de calamidad pública.</t>
  </si>
  <si>
    <t>Brindar ayuda humanitaria a la población en riesgo de calle y habitante de calle, indígenas, niños niñas y adolescentes, adultos mayores en desprotección, migrantes, víctimas, personas en estado de necesidad, familias vulnerables a través de la Secretaria de Desarrollo Social, según la necesidad de cada población y de los recursos disponibles, mediante la entrega de paquetes nutricionales, paquetes de alimentos perecederos y no perecederos, kits de aseo, kit de vestuario y alimentación preparada en los diferentes sectores de la ciudad, según la identificación y caracterización que realice el Municipio.</t>
  </si>
  <si>
    <t>Asistir socialmente la prestación de servicios de funeraria para aquellos fallecidos que puedan presentar en el marco del covid 19 y que no cuentan con los recursos financieros necesarios para la destinación final del cadáver</t>
  </si>
  <si>
    <t>Garantizar el suministro de agua potable en el Municipio de Dosquebradas</t>
  </si>
  <si>
    <t>Brindar agua potable a los ciudadanos dosquebradenses, para que sea utilizada para los fines domésticos y la higiene personal, así como para beber y cocinar.</t>
  </si>
  <si>
    <t>Garantizar la continuidad de los servicios públicos en el Municipio, con el fin de contener y manejar adecuadamente el vitus COVID 19</t>
  </si>
  <si>
    <t>Serviciudad - Acueductos Comunitarios</t>
  </si>
  <si>
    <t>Garantizar el servicio de alcantarillado en la ciudad de  Dosquebradas</t>
  </si>
  <si>
    <t xml:space="preserve">Serviciudad </t>
  </si>
  <si>
    <t>FORTALECIMIENTO INSTITUCIONAL</t>
  </si>
  <si>
    <t>Realizar las acciones de conocimiento del riesgo, reducción del riesgo y manejo de desastres.</t>
  </si>
  <si>
    <t>Dotar los entidades operativas, de socorro y seguridad</t>
  </si>
  <si>
    <t>ACTA DEL CMGRD/CDGRD APROBANDO EL PLAN ESPECÍFICO PARA LA RECUPERACIÓN (PAE)_____________________________________________________________________________________________________________________________________________________________________________</t>
  </si>
  <si>
    <r>
      <t>Permitir que el programa de aimentación escolar se brinde a los niños, niñas, adolescentes y jóvenes matriculados en el sector oficial en cualquiera de las modalidades establecidas en la Resolución 0006 del 25 de marzo de 2020, para consumo en casa, en vigencia de las medidas adoptadas durante el estado de Emergencia económica, social y ecolóciga. y durante el periodo de vacaciones,</t>
    </r>
    <r>
      <rPr>
        <sz val="11"/>
        <color rgb="FFFF0000"/>
        <rFont val="Calibri"/>
        <family val="2"/>
      </rPr>
      <t xml:space="preserve"> requiriendo para ello todos los elementos logísticos para llevar a cabo esta actividad.</t>
    </r>
  </si>
  <si>
    <r>
      <rPr>
        <b/>
        <sz val="12"/>
        <rFont val="Calibri"/>
        <family val="2"/>
      </rPr>
      <t>FIRMA DEL PRESIDENTE DEL CMGRD/CDGRD APROBANDO EL PLAN DE ACCIÓN ESPECÍFICO PARA LA RECUPERACIÓN</t>
    </r>
    <r>
      <rPr>
        <b/>
        <sz val="14"/>
        <rFont val="Calibri"/>
        <family val="2"/>
      </rPr>
      <t>__________________________________________________________________________________________________</t>
    </r>
  </si>
  <si>
    <t xml:space="preserve">PAE MODIFICADO: </t>
  </si>
  <si>
    <t xml:space="preserve">RECURSOS FINANCIEROS UTILIZADOS PARA CADA ACTIVIDAD DURANTE LA EMERGENCIA </t>
  </si>
  <si>
    <t xml:space="preserve">RESPONSABLE QUE REPORTA SECRETARIA E INSTITUTO DESCENTRALIZADO </t>
  </si>
  <si>
    <t>EVIDENCIAS</t>
  </si>
  <si>
    <t>Dirección de Gestión del Riesgo, Obras Públicas, demás Secretarías y entes descentralizados</t>
  </si>
  <si>
    <t xml:space="preserve">TODAS LAS SECRETARÍAS Y ENTES DESCENTRALIZADOS </t>
  </si>
  <si>
    <t xml:space="preserve">SERVICIUDAD Y COMUNICACIONES </t>
  </si>
  <si>
    <t>CMGRD y demás autoridades de orden Municipal y Nacional</t>
  </si>
  <si>
    <t>Cruz Roja, Defensa Civil, Bomberos, CMGRD y demás autoridades de orden Municipal y Nacional</t>
  </si>
  <si>
    <t>Enlace Planeación</t>
  </si>
  <si>
    <t>Secretaría</t>
  </si>
  <si>
    <t>Nombre enlace</t>
  </si>
  <si>
    <t>Correo electrónico</t>
  </si>
  <si>
    <t>teléfono contacto</t>
  </si>
  <si>
    <t>ADRIANA MARIA RUIZ
amruiz@dosquebradas.gov.co
cel: 321-8313978                                                                   CAROLINA CRUZ OROZCO       ccruz@dosquebradas.gov.co                                cel:3216097023</t>
  </si>
  <si>
    <t>S. DE SALUD</t>
  </si>
  <si>
    <t>S. DE OBRAS E INFRAESTRUCTURA</t>
  </si>
  <si>
    <t>EDISON BERNAL</t>
  </si>
  <si>
    <t>ebernal@dosquebradas.gov.co</t>
  </si>
  <si>
    <t>S. PLANEACIÓN</t>
  </si>
  <si>
    <t>SANDRA OSPINA</t>
  </si>
  <si>
    <t>slospina@dosquebradas.gov.co</t>
  </si>
  <si>
    <t>S. DE EDUCACIÓN</t>
  </si>
  <si>
    <t>MARIA MERCEDES MEZA RAMIREZ</t>
  </si>
  <si>
    <t>mmmesa@dosquebradas.gov.co</t>
  </si>
  <si>
    <t>S. DE GOBIERNO</t>
  </si>
  <si>
    <t>FREDY ECHEVERRY</t>
  </si>
  <si>
    <t>jfecheverry@dosquebradas.gov.co</t>
  </si>
  <si>
    <t>SERVICIUDAD</t>
  </si>
  <si>
    <t>MILENA RUBIO</t>
  </si>
  <si>
    <t>especializadoplaneacion@serviciudad.gov.co</t>
  </si>
  <si>
    <t>IDM</t>
  </si>
  <si>
    <t>ANDREA MARCELA VASQUEZ</t>
  </si>
  <si>
    <t>andrea.am.3@hotmail.com</t>
  </si>
  <si>
    <t>DEFENSA CIVIL</t>
  </si>
  <si>
    <t>JUAN CARLOS ESPINOZA</t>
  </si>
  <si>
    <t>defensacivildosquebradas@hotmail.com     correaa126@gmail.com</t>
  </si>
  <si>
    <t>3165279398  - 3103856386</t>
  </si>
  <si>
    <t>S. D. ECONÓMICO</t>
  </si>
  <si>
    <t>SANDRA MAYA</t>
  </si>
  <si>
    <t>smaya@dosquebradas.gov.co</t>
  </si>
  <si>
    <t>S. D. AGROPECUARIO</t>
  </si>
  <si>
    <t>SAMIR AUGUSTO</t>
  </si>
  <si>
    <t>salargo@dosquebradas.gov.co</t>
  </si>
  <si>
    <t>S. D. SOCIAL</t>
  </si>
  <si>
    <t>DANIEL ZAPATA</t>
  </si>
  <si>
    <t>danielzapata@dosquebradas.gov.co</t>
  </si>
  <si>
    <t>BOMBEROS</t>
  </si>
  <si>
    <t>JOSÉ JOAQUÍN OCAMPO</t>
  </si>
  <si>
    <t>juacoocampo@hotmail.com</t>
  </si>
  <si>
    <t>POLICIA</t>
  </si>
  <si>
    <t>OSCAR EDUARDO VALENCIA CARVAJAL</t>
  </si>
  <si>
    <t>oscar.valencia7816@correo.policia.gov.co</t>
  </si>
  <si>
    <t>TRANSITO</t>
  </si>
  <si>
    <t>CULTURA</t>
  </si>
  <si>
    <t>MARIO ANGEE</t>
  </si>
  <si>
    <t>marioangee@gmail.com</t>
  </si>
  <si>
    <t>cristina.buitrago@gmail.com</t>
  </si>
  <si>
    <t>CRISTINA BUITRAGO</t>
  </si>
  <si>
    <t>mf.suarez@dosquebradas.gov.co</t>
  </si>
  <si>
    <t>MARIA FERNANDA SUAREZ</t>
  </si>
  <si>
    <t>FECHA DE MODIFICACIÓN: 30 DE MARZO DE 2020 / ACTA N°05 DE CMGRD</t>
  </si>
  <si>
    <t>NOMBRE DEL ALCALDE MUNIPAL/GOBERNADOR (A)
 DR. JORGE DIEGO RAMOS CASTAÑO</t>
  </si>
  <si>
    <t>RESPONSABLE CMGRD: 
JORGE DIEGO RAMOS CASTAÑO</t>
  </si>
  <si>
    <t>REVISO CDGRD: 
DIANA CAROLINA RAMIREZ LAVERDE</t>
  </si>
  <si>
    <t>DEPARTAMENTO DE: RISARALDA</t>
  </si>
  <si>
    <t>Ubicación y caracterización de la población  vulnerable al contagio del COVID-19 en todo el Municipio de Dosquebradas.</t>
  </si>
  <si>
    <t xml:space="preserve">Generar barreras de protección contra el contagio del Coronavirus focalizandonos en población vulnerable.
Disminuir el riesgo de mortalidad a causa de infección por COVID-19.
Avanzar en el conocimiento del riesgo por el virus en las comunidades mas vulnerables.
Generar actividades de autocuidado con el personal vulnerable para aumentar comunidades seguras y ser multiplicadores de buenas practicas en el municipio de Dosquebradas. </t>
  </si>
  <si>
    <t>Promoción y prevención  para evitar el contagio del  COVID-19.</t>
  </si>
  <si>
    <t>Realizar las acciones de manejo del riesgo para el manejo de pacientes confirmados de contagio de COVID-19.</t>
  </si>
  <si>
    <t>Ubicación y caracterización de la población escolar vulnerable al contagio del COVID-19 en todo el Municipio de Dosquebradas.</t>
  </si>
  <si>
    <t>Dar cumplimentos a los lineamientos emitidos por el Ministerio de Educación respecto a la suspensión de clases, para reducir el contagio del COVID-19</t>
  </si>
  <si>
    <t>PREVENCIÓN Y RESPUESTA</t>
  </si>
  <si>
    <t>CONTENCIÓN</t>
  </si>
  <si>
    <t>SECRETARÍA DE EDUCACIÓN</t>
  </si>
  <si>
    <t>SECRETARÍA DE DESARROLLO ECONÓMICO Y COMPETITIVIDAD</t>
  </si>
  <si>
    <r>
      <rPr>
        <b/>
        <sz val="11"/>
        <color rgb="FF000000"/>
        <rFont val="Calibri"/>
        <family val="2"/>
      </rPr>
      <t xml:space="preserve">SECRETARÍA DE DESARROLLO SOCIAL Y POLÍTICO </t>
    </r>
    <r>
      <rPr>
        <b/>
        <sz val="11"/>
        <rFont val="Calibri"/>
        <family val="2"/>
      </rPr>
      <t xml:space="preserve"> </t>
    </r>
  </si>
  <si>
    <t>AGUA POTABLE Y SANEAMIENTO BÁSICO</t>
  </si>
  <si>
    <t>GESTIÓN DEL RIESGO</t>
  </si>
  <si>
    <r>
      <t xml:space="preserve">fortalecimiento de el CMGRD y la sala de crisis con equipos tecnicos, tecnolologicos, elementos de respuesta a emergencias,  </t>
    </r>
    <r>
      <rPr>
        <sz val="11"/>
        <color rgb="FFFF0000"/>
        <rFont val="Calibri"/>
        <family val="2"/>
      </rPr>
      <t>recurso humano</t>
    </r>
    <r>
      <rPr>
        <sz val="11"/>
        <rFont val="Calibri"/>
        <family val="2"/>
      </rPr>
      <t xml:space="preserve">, </t>
    </r>
    <r>
      <rPr>
        <sz val="11"/>
        <color rgb="FFFF0000"/>
        <rFont val="Calibri"/>
        <family val="2"/>
      </rPr>
      <t>idoneo y suficiente</t>
    </r>
    <r>
      <rPr>
        <sz val="11"/>
        <rFont val="Calibri"/>
        <family val="2"/>
      </rPr>
      <t>, recursos logisticos, tecnologicos, de transporte.</t>
    </r>
  </si>
  <si>
    <t>Apoyo logístico para el suministro de transporte, alquiler de ambulancias, combustible, alimentación, papelería, requerimiento de personal y equipos tecnológicos.</t>
  </si>
  <si>
    <t>Evaluación y análisis de necesidades.</t>
  </si>
  <si>
    <t xml:space="preserve">Dotación y suministro de insumos biomédicos para la protección del personal de respuesta a la emergencia. </t>
  </si>
  <si>
    <t>Consultar permanentemente la información expedida por  la OMS, OPS, el Ministerios de Salud y demas entidades que se pronuncien frente a la problemática, para la implentación de los lineamientos y protocolos expedidos por el Gobierno Nacional para la contención de proliferacion del COVID-19.</t>
  </si>
  <si>
    <t>Establecer mecanismos de información para la difusión y divulgación de la publicidad con relación a las medidas de prevención del sector Educativo.</t>
  </si>
  <si>
    <t>Mantenimiento de las condiciones de seguridad y convivencia ciudadana en  la prevención de acciones de protesta ciudadana y restablecimiento del orden público.</t>
  </si>
  <si>
    <t>Continuidad del servicio de policía en el marco de la aplicación del modelo nacional de vigilancia comunitaria por cuadrantes MNVCC</t>
  </si>
  <si>
    <t>Aunar esfuerzos para desarrollar actividades de tenencia responsable de animales de compañía a través de la atención INTEGRAL de caninos y/o felinos abandonados, callejeros, atropellados  o de propietarios de escasos recursos económicos ubicados en los estratos 1, 2 y 3 del área urbana o rural del municipio, complementando con actividades de educación en las mismas actividades dirigida a la población en general.</t>
  </si>
  <si>
    <t>Ubicación y caracterización del sector empresarial y gremios vulnerables al contagio del COVID-19 en todo el Municipio de Dosquebradas.</t>
  </si>
  <si>
    <t>Alcanatarillado  a los ciudadanos dosquebradenses,  para el adecuado desalojo de las aguas residuales.</t>
  </si>
  <si>
    <t>SecretarÍa de Salud y Seguridad Social</t>
  </si>
  <si>
    <t>Secretaría de Gobierno</t>
  </si>
  <si>
    <t>Secretaría de Desarrollo Económico y Competitividad</t>
  </si>
  <si>
    <t>Secretaría de Desarrollo Social y Político</t>
  </si>
  <si>
    <t>Secretaría de Desarrollo Agropecuario y Gestión Ambiental</t>
  </si>
  <si>
    <t>AVANCE DE ACCIONES REALIZADAS EN LA SEMANA COMPRENDIDA ENTRE EL 22 Y 28 DE ABRIL</t>
  </si>
  <si>
    <t>PLAN DE ACCIÓN ESPECIFICO PARA LA RECUPERACION Ley 1523 de 2012,  
Capitulo VI, Art. 61</t>
  </si>
  <si>
    <t>DIA: 17
MES: MARZO
AÑO: 2020</t>
  </si>
  <si>
    <t>FORMATO PLAN DE ACCION ESPECÍFICO PARA LA RECUPERACION</t>
  </si>
  <si>
    <t>PRESUPUESTO</t>
  </si>
  <si>
    <t>MUNICIPAL</t>
  </si>
  <si>
    <t>DEPARTAMENTAL</t>
  </si>
  <si>
    <t>NACIONAL</t>
  </si>
  <si>
    <t>PRIVADO</t>
  </si>
  <si>
    <t>TOTAL</t>
  </si>
  <si>
    <t>PREVENCION Y RESPUESTA</t>
  </si>
  <si>
    <t>CONTENCION</t>
  </si>
  <si>
    <t>Realizar las acciones de conocimento del riesgo para la contención del contagio de COVI-19</t>
  </si>
  <si>
    <t>Realizar las acciones de reducción del riesgo para la contención del contagio de COVI-19</t>
  </si>
  <si>
    <t>SECRETARIA DE DESARROLLO ECONOMICO Y COMPETITIVIDAD</t>
  </si>
  <si>
    <t xml:space="preserve">DESARROLLO SOCIAL Y POLITICO  </t>
  </si>
  <si>
    <t>Generar barreras de protección y disminución del virus covi 19 en los centros de concentración masiva en el municipio de dosquebradas.</t>
  </si>
  <si>
    <t>DIRECCIÓN DE GESTION DEL RIESGO</t>
  </si>
  <si>
    <t>SERVICIOS PUBLICOS</t>
  </si>
  <si>
    <t>JURIDICA</t>
  </si>
  <si>
    <t>DIGER</t>
  </si>
  <si>
    <t>jose.florez@dosquebradas.gov.co</t>
  </si>
  <si>
    <t>JOSE LUIS FLOREZ VALENCIA</t>
  </si>
  <si>
    <t>anamilena.suarez@dosquebradas.gov.co</t>
  </si>
  <si>
    <t>ANA MILENA SUAREZ HINCAPIE</t>
  </si>
  <si>
    <t>Evidencias Calamidad Pública abril 23.doc</t>
  </si>
  <si>
    <t>Publicaciones de banner y elaboracion de videos corporativos alusivos a nuestros servicios - EJECUCION DEL Contrato 073 de 2020 suscrito con Moises Ramirez Medina , Elaboracion de Banner, videos y publicidad en genreal para ser replicada en  redes sociales y medios de comunicación contratados.</t>
  </si>
  <si>
    <t xml:space="preserve">Contratada como apoyo priodistico y comunicacional de la empresa ejecucion del Contrato 061-2020 suscrito con lLL Editores,  Portal www.elexpreso.com prestar el servicio de publicacion de información general de la empresa en el ortal WEB y replica en la página de Facebook. </t>
  </si>
  <si>
    <t>Prestar el servicio de transmisión de información general de la empresa en la página de Facebook y portal Facebook - EJECUCION DEL CONTRATO  Contrato 017-2020 suscrito con Elisabeth Cstaño,  Contratada como apoyo en comunicaciones de la Empresa y labores periodisticas</t>
  </si>
  <si>
    <t>15/04/2020 - 16/04/2020</t>
  </si>
  <si>
    <t xml:space="preserve"> ABRIL 22 AL 28 Control del comportamiento del envío de cada PTAP, el nivel de los tanques en el transcurso garantizandoel suministro y continuidad a los usuarios, Información suministrada por el sistema de telemetría. - Oficinas Subgerencia Técnica y Operativa</t>
  </si>
  <si>
    <t xml:space="preserve"> ABRIL 22 AL 28  Reparación de daño de acueducto para garantizar la prestación del servicio en la zona afectada Personal Operativo, Pueblo Sol</t>
  </si>
  <si>
    <t xml:space="preserve"> ABRIL 22 AL 28 Reparación de daño de acueducto para garantizar la prestación del servicio en la zona afectada Personal Operativo, Santa Mónica</t>
  </si>
  <si>
    <t xml:space="preserve"> ABRIL 22 AL 28  Control del comportamiento del envío de cada PTAP, el nivel de los tanques en el transcurso garantizandoel suministro y continuidad a los usuarios, Información suministrada por el sistema de telemetría. - Oficinas Subgerencia Técnica y Operativa</t>
  </si>
  <si>
    <t xml:space="preserve"> ABRIL 22 AL 28  Reparación de daño de acueducto para garantizar la prestación del servicio en la zona afectada Personal Operativo, Camilo Torres</t>
  </si>
  <si>
    <t xml:space="preserve"> ABRIL 22 AL 28  Reparación de daño de acueducto para garantizar la prestación del servicio en la zona afectada Personal Operativo, La Badea</t>
  </si>
  <si>
    <t xml:space="preserve"> ABRIL 22 AL 28  Reparación de daño de acueducto para garantizar la prestación del servicio en la zona afectada Personal Operativo, El Jazmin</t>
  </si>
  <si>
    <t xml:space="preserve"> ABRIL 22 AL 28  Planta de tratamiento de Villasantana -- Insumos químicos consumidos en la operación diaria</t>
  </si>
  <si>
    <t xml:space="preserve"> ABRIL 22 AL 28 Planta de tratamiento de Villasantana - Suministro de almuerzo personal en cuarentena del 27 de Abril hasta el 10 de Mayo de 2020</t>
  </si>
  <si>
    <t xml:space="preserve"> ABRIL 22 AL 28  Planta de tratamiento de Villasantana -Compra de alimentos para realizar desayuno y comida de las tres personas que se encuentran en cuarentena en la Planta de tratamiento por los próximos 14 días</t>
  </si>
  <si>
    <t xml:space="preserve"> ABRIL 22 AL 28  Revisión de red de alcantarillado. Sede Operativa Milan</t>
  </si>
  <si>
    <t xml:space="preserve"> ABRIL 22 AL 28  Inspección, mantenimiento y limpieza de cámaras y sumideros. Campestre A</t>
  </si>
  <si>
    <t xml:space="preserve"> ABRIL 22 AL 28  Inspección, mantenimiento y limpieza de cámaras y sumideros. Vallarta</t>
  </si>
  <si>
    <t xml:space="preserve"> ABRIL 22 AL 28  Inspección, mantenimiento y limpieza de cámaras y sumideros. San Judas</t>
  </si>
  <si>
    <t xml:space="preserve"> ABRIL 22 AL 28  Llegada de cuadrillas de alcantarillado a SEDE Villa Mariela</t>
  </si>
  <si>
    <t xml:space="preserve"> ABRIL 22 AL 28  Coordinacion de personal e inicio de traslado a los sitios de trabajo.</t>
  </si>
  <si>
    <t xml:space="preserve"> ABRIL 22 AL 28  Recolección de residuos de sumideros.</t>
  </si>
  <si>
    <t xml:space="preserve"> ABRIL 22 AL 28  Inspección, mantenimiento y limpieza de cámaras y sumideros.</t>
  </si>
  <si>
    <t xml:space="preserve"> ABRIL 22 AL 28  Llegada de cuadrillas de alcantarillado a SEDE</t>
  </si>
  <si>
    <t>Serviiciudad</t>
  </si>
  <si>
    <t>ASEO</t>
  </si>
  <si>
    <t xml:space="preserve">Continua la prestacion del servicio de barrido y limpieza de vias y areas publicas las  personas se dotan de proteccion contra COVID 19 todos los dias por la mañana, se activa el protocolo de control de personal lo cual incluye entre otros aspectos la toma de temperatura al iniciar y terminar la jornada laboral, se desinfectan los vehiculos con amonio cuaternario </t>
  </si>
  <si>
    <t xml:space="preserve">Continua la prestacion del servicio de recoleccion  trasnporte de residuos ordinarios  las  personas se dotan de proteccion contra COVID 19 todos los dias por la mañana, se activa el protocolo de control de personal lo cual incluye entre otros aspectos la toma de temperatura al iniciar y terminar la jornada laboral, se desinfectan los vehiculos con amonio cuaternario , se desinfectan los vehiculos con amonio cuaternario </t>
  </si>
  <si>
    <t>Se lleva a acbao en cumplimiento  al conttrato  75 la limpieza y desinfeccion con amonio cuaternario de vias y areas publicas de alto trafico peatonal</t>
  </si>
  <si>
    <t>Registro fotografico</t>
  </si>
  <si>
    <t>Registro fotografico videos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</si>
</sst>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s>
  <fonts count="34" x14ac:knownFonts="1">
    <font>
      <sz val="11"/>
      <color theme="1"/>
      <name val="Calibri"/>
      <family val="2"/>
      <scheme val="minor"/>
    </font>
    <font>
      <b/>
      <sz val="11"/>
      <color theme="1"/>
      <name val="Calibri"/>
      <family val="2"/>
      <scheme val="minor"/>
    </font>
    <font>
      <sz val="11"/>
      <color theme="1"/>
      <name val="Calibri"/>
      <family val="2"/>
    </font>
    <font>
      <b/>
      <sz val="16"/>
      <color rgb="FF000000"/>
      <name val="Arial"/>
      <family val="2"/>
    </font>
    <font>
      <b/>
      <sz val="12"/>
      <color rgb="FF000000"/>
      <name val="Arial"/>
      <family val="2"/>
    </font>
    <font>
      <b/>
      <sz val="14"/>
      <color rgb="FF000000"/>
      <name val="Arial"/>
      <family val="2"/>
    </font>
    <font>
      <b/>
      <sz val="12"/>
      <name val="Calibri"/>
      <family val="2"/>
    </font>
    <font>
      <b/>
      <sz val="20"/>
      <name val="Calibri"/>
      <family val="2"/>
    </font>
    <font>
      <b/>
      <sz val="11"/>
      <name val="Calibri"/>
      <family val="2"/>
    </font>
    <font>
      <sz val="11"/>
      <name val="Calibri"/>
      <family val="2"/>
    </font>
    <font>
      <sz val="11"/>
      <color rgb="FFFF0000"/>
      <name val="Calibri"/>
      <family val="2"/>
    </font>
    <font>
      <sz val="12"/>
      <color rgb="FF222222"/>
      <name val="Arial"/>
      <family val="2"/>
    </font>
    <font>
      <b/>
      <sz val="11"/>
      <color rgb="FF000000"/>
      <name val="Calibri"/>
      <family val="2"/>
    </font>
    <font>
      <sz val="11"/>
      <color rgb="FF000000"/>
      <name val="Calibri"/>
      <family val="2"/>
    </font>
    <font>
      <b/>
      <sz val="14"/>
      <name val="Calibri"/>
      <family val="2"/>
    </font>
    <font>
      <b/>
      <sz val="12"/>
      <name val="Calibri"/>
      <family val="2"/>
      <scheme val="minor"/>
    </font>
    <font>
      <sz val="11"/>
      <name val="Calibri"/>
      <family val="2"/>
      <scheme val="minor"/>
    </font>
    <font>
      <u/>
      <sz val="11"/>
      <color theme="10"/>
      <name val="Calibri"/>
      <family val="2"/>
      <scheme val="minor"/>
    </font>
    <font>
      <sz val="11"/>
      <color rgb="FF333333"/>
      <name val="Arial"/>
      <family val="2"/>
    </font>
    <font>
      <sz val="11"/>
      <color theme="1"/>
      <name val="Calibri"/>
      <family val="2"/>
      <scheme val="minor"/>
    </font>
    <font>
      <b/>
      <sz val="16"/>
      <color theme="1"/>
      <name val="Arial"/>
      <family val="2"/>
    </font>
    <font>
      <b/>
      <sz val="18"/>
      <name val="Calibri"/>
      <family val="2"/>
      <scheme val="minor"/>
    </font>
    <font>
      <sz val="18"/>
      <color theme="1"/>
      <name val="Calibri"/>
      <family val="2"/>
      <scheme val="minor"/>
    </font>
    <font>
      <sz val="16"/>
      <name val="Calibri"/>
      <family val="2"/>
      <scheme val="minor"/>
    </font>
    <font>
      <sz val="20"/>
      <name val="Calibri"/>
      <family val="2"/>
      <scheme val="minor"/>
    </font>
    <font>
      <sz val="16"/>
      <color theme="1"/>
      <name val="Calibri"/>
      <family val="2"/>
      <scheme val="minor"/>
    </font>
    <font>
      <sz val="20"/>
      <color theme="1"/>
      <name val="Calibri"/>
      <family val="2"/>
      <scheme val="minor"/>
    </font>
    <font>
      <b/>
      <sz val="11"/>
      <color rgb="FFFF0000"/>
      <name val="Calibri"/>
      <family val="2"/>
      <scheme val="minor"/>
    </font>
    <font>
      <b/>
      <sz val="22"/>
      <color theme="1"/>
      <name val="Calibri"/>
      <family val="2"/>
      <scheme val="minor"/>
    </font>
    <font>
      <b/>
      <sz val="22"/>
      <name val="Calibri"/>
      <family val="2"/>
      <scheme val="minor"/>
    </font>
    <font>
      <sz val="10"/>
      <color rgb="FF000000"/>
      <name val="Arial"/>
      <family val="2"/>
    </font>
    <font>
      <sz val="11"/>
      <color indexed="22"/>
      <name val="Calibri"/>
      <family val="2"/>
    </font>
    <font>
      <sz val="10"/>
      <color indexed="8"/>
      <name val="Arial"/>
      <family val="2"/>
    </font>
    <font>
      <sz val="10"/>
      <color indexed="8"/>
      <name val="Arial"/>
    </font>
  </fonts>
  <fills count="17">
    <fill>
      <patternFill patternType="none"/>
    </fill>
    <fill>
      <patternFill patternType="gray125"/>
    </fill>
    <fill>
      <patternFill patternType="solid">
        <fgColor rgb="FFBFBFBF"/>
        <bgColor rgb="FF000000"/>
      </patternFill>
    </fill>
    <fill>
      <patternFill patternType="solid">
        <fgColor rgb="FFFFFF00"/>
        <bgColor rgb="FF000000"/>
      </patternFill>
    </fill>
    <fill>
      <patternFill patternType="solid">
        <fgColor rgb="FFF2F2F2"/>
        <bgColor rgb="FF000000"/>
      </patternFill>
    </fill>
    <fill>
      <patternFill patternType="solid">
        <fgColor rgb="FFFFFFFF"/>
        <bgColor rgb="FFFFFFFF"/>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2"/>
        <bgColor rgb="FFFFFFFF"/>
      </patternFill>
    </fill>
    <fill>
      <patternFill patternType="solid">
        <fgColor theme="2"/>
        <bgColor indexed="64"/>
      </patternFill>
    </fill>
    <fill>
      <patternFill patternType="solid">
        <fgColor theme="2"/>
        <bgColor rgb="FF000000"/>
      </patternFill>
    </fill>
    <fill>
      <patternFill patternType="solid">
        <fgColor theme="0" tint="-4.9989318521683403E-2"/>
        <bgColor indexed="64"/>
      </patternFill>
    </fill>
    <fill>
      <patternFill patternType="solid">
        <fgColor rgb="FFFFFFF7"/>
        <bgColor indexed="64"/>
      </patternFill>
    </fill>
    <fill>
      <patternFill patternType="solid">
        <fgColor theme="2" tint="-9.9978637043366805E-2"/>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7" fillId="0" borderId="0" applyNumberForma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33" fillId="0" borderId="0"/>
    <xf numFmtId="41" fontId="31" fillId="0" borderId="0" applyFont="0" applyFill="0" applyBorder="0" applyAlignment="0" applyProtection="0"/>
    <xf numFmtId="42" fontId="31" fillId="0" borderId="0" applyFont="0" applyFill="0" applyBorder="0" applyAlignment="0" applyProtection="0"/>
  </cellStyleXfs>
  <cellXfs count="188">
    <xf numFmtId="0" fontId="0" fillId="0" borderId="0" xfId="0"/>
    <xf numFmtId="0" fontId="2" fillId="0" borderId="0" xfId="0" applyFont="1" applyFill="1" applyBorder="1"/>
    <xf numFmtId="0" fontId="6" fillId="0" borderId="2" xfId="0" applyFont="1" applyFill="1" applyBorder="1" applyAlignment="1">
      <alignment horizontal="left" vertical="top" wrapText="1" readingOrder="1"/>
    </xf>
    <xf numFmtId="0" fontId="6" fillId="2" borderId="2" xfId="0" applyFont="1" applyFill="1" applyBorder="1" applyAlignment="1">
      <alignment horizontal="center" vertical="center" readingOrder="1"/>
    </xf>
    <xf numFmtId="0" fontId="6" fillId="0" borderId="2" xfId="0" applyFont="1" applyFill="1" applyBorder="1" applyAlignment="1">
      <alignment vertical="top" wrapText="1" readingOrder="1"/>
    </xf>
    <xf numFmtId="0" fontId="6" fillId="2" borderId="2" xfId="0" applyFont="1" applyFill="1" applyBorder="1" applyAlignment="1">
      <alignment horizontal="center" vertical="center" wrapText="1" readingOrder="1"/>
    </xf>
    <xf numFmtId="0" fontId="9" fillId="0" borderId="5" xfId="0" applyFont="1" applyFill="1" applyBorder="1" applyAlignment="1">
      <alignment horizontal="left" vertical="center" wrapText="1" readingOrder="1"/>
    </xf>
    <xf numFmtId="0" fontId="9" fillId="0" borderId="2" xfId="0" applyFont="1" applyFill="1" applyBorder="1" applyAlignment="1">
      <alignment vertical="center" wrapText="1" readingOrder="1"/>
    </xf>
    <xf numFmtId="0" fontId="13" fillId="5" borderId="2" xfId="0" applyFont="1" applyFill="1" applyBorder="1" applyAlignment="1">
      <alignment horizontal="justify" vertical="top" wrapText="1" readingOrder="1"/>
    </xf>
    <xf numFmtId="0" fontId="7" fillId="4" borderId="2" xfId="0" applyFont="1" applyFill="1" applyBorder="1" applyAlignment="1">
      <alignment horizontal="center" vertical="center" wrapText="1" readingOrder="1"/>
    </xf>
    <xf numFmtId="0" fontId="6" fillId="7" borderId="2" xfId="0" applyFont="1" applyFill="1" applyBorder="1" applyAlignment="1">
      <alignment horizontal="left" vertical="top" wrapText="1" readingOrder="1"/>
    </xf>
    <xf numFmtId="0" fontId="15" fillId="6" borderId="2" xfId="0" applyFont="1" applyFill="1" applyBorder="1" applyAlignment="1" applyProtection="1">
      <alignment horizontal="center" vertical="center" wrapText="1" readingOrder="1"/>
      <protection locked="0"/>
    </xf>
    <xf numFmtId="0" fontId="2" fillId="0" borderId="2" xfId="0" applyFont="1" applyFill="1" applyBorder="1"/>
    <xf numFmtId="0" fontId="1" fillId="8" borderId="2" xfId="0" applyFont="1" applyFill="1" applyBorder="1" applyAlignment="1">
      <alignment vertical="center" wrapText="1"/>
    </xf>
    <xf numFmtId="0" fontId="0" fillId="8" borderId="2" xfId="0" applyFill="1" applyBorder="1" applyAlignment="1">
      <alignment horizontal="left" vertical="center" wrapText="1"/>
    </xf>
    <xf numFmtId="0" fontId="17" fillId="8" borderId="2" xfId="1" applyFill="1" applyBorder="1" applyAlignment="1">
      <alignment horizontal="left" vertical="center" wrapText="1"/>
    </xf>
    <xf numFmtId="0" fontId="1" fillId="9" borderId="1" xfId="0" applyFont="1" applyFill="1" applyBorder="1" applyAlignment="1">
      <alignment horizontal="center" vertical="center" wrapText="1"/>
    </xf>
    <xf numFmtId="0" fontId="9" fillId="3" borderId="2" xfId="0" applyFont="1" applyFill="1" applyBorder="1" applyAlignment="1">
      <alignment horizontal="left" vertical="center" wrapText="1" readingOrder="1"/>
    </xf>
    <xf numFmtId="0" fontId="11" fillId="3" borderId="0" xfId="0" applyFont="1" applyFill="1" applyBorder="1" applyAlignment="1">
      <alignment horizontal="left" vertical="center" wrapText="1"/>
    </xf>
    <xf numFmtId="0" fontId="2" fillId="3" borderId="8" xfId="0" applyFont="1" applyFill="1" applyBorder="1" applyAlignment="1">
      <alignment horizontal="left" vertical="center" wrapText="1"/>
    </xf>
    <xf numFmtId="0" fontId="8" fillId="0" borderId="2" xfId="0" applyFont="1" applyFill="1" applyBorder="1" applyAlignment="1">
      <alignment horizontal="center" vertical="center" wrapText="1" readingOrder="1"/>
    </xf>
    <xf numFmtId="0" fontId="18" fillId="3" borderId="0" xfId="0" applyFont="1" applyFill="1" applyBorder="1" applyAlignment="1">
      <alignment horizontal="left" vertical="center" wrapText="1"/>
    </xf>
    <xf numFmtId="0" fontId="13" fillId="10" borderId="2" xfId="0" applyFont="1" applyFill="1" applyBorder="1" applyAlignment="1">
      <alignment horizontal="left" vertical="center" wrapText="1" readingOrder="1"/>
    </xf>
    <xf numFmtId="0" fontId="9" fillId="11" borderId="5" xfId="0" applyFont="1" applyFill="1" applyBorder="1" applyAlignment="1">
      <alignment horizontal="left" vertical="center" wrapText="1" readingOrder="1"/>
    </xf>
    <xf numFmtId="0" fontId="9" fillId="11" borderId="2" xfId="0" applyFont="1" applyFill="1" applyBorder="1" applyAlignment="1">
      <alignment horizontal="left" vertical="center" wrapText="1" readingOrder="1"/>
    </xf>
    <xf numFmtId="0" fontId="9" fillId="11" borderId="1" xfId="0" applyFont="1" applyFill="1" applyBorder="1" applyAlignment="1">
      <alignment horizontal="left" vertical="center" wrapText="1" readingOrder="1"/>
    </xf>
    <xf numFmtId="0" fontId="16" fillId="11" borderId="2" xfId="0" applyFont="1" applyFill="1" applyBorder="1" applyAlignment="1">
      <alignment horizontal="left" vertical="center" wrapText="1" readingOrder="1"/>
    </xf>
    <xf numFmtId="0" fontId="16" fillId="11" borderId="2" xfId="0" applyFont="1" applyFill="1" applyBorder="1" applyAlignment="1">
      <alignment horizontal="left" vertical="justify" readingOrder="1"/>
    </xf>
    <xf numFmtId="0" fontId="16" fillId="11" borderId="1" xfId="0" applyFont="1" applyFill="1" applyBorder="1" applyAlignment="1">
      <alignment vertical="center" wrapText="1" readingOrder="1"/>
    </xf>
    <xf numFmtId="0" fontId="9" fillId="12" borderId="2" xfId="0" applyFont="1" applyFill="1" applyBorder="1" applyAlignment="1">
      <alignment horizontal="left" vertical="center" wrapText="1" readingOrder="1"/>
    </xf>
    <xf numFmtId="0" fontId="9" fillId="11" borderId="3" xfId="0" applyFont="1" applyFill="1" applyBorder="1" applyAlignment="1">
      <alignment horizontal="left" vertical="center" wrapText="1" readingOrder="1"/>
    </xf>
    <xf numFmtId="0" fontId="0" fillId="11" borderId="2" xfId="0" applyFont="1" applyFill="1" applyBorder="1" applyAlignment="1" applyProtection="1">
      <alignment horizontal="center" vertical="center" wrapText="1"/>
    </xf>
    <xf numFmtId="0" fontId="16" fillId="11" borderId="5" xfId="0" applyFont="1" applyFill="1" applyBorder="1" applyAlignment="1" applyProtection="1">
      <alignment horizontal="center" vertical="center" wrapText="1" readingOrder="1"/>
    </xf>
    <xf numFmtId="0" fontId="9" fillId="11" borderId="2" xfId="0" applyFont="1" applyFill="1" applyBorder="1" applyAlignment="1">
      <alignment horizontal="center" vertical="center" wrapText="1" readingOrder="1"/>
    </xf>
    <xf numFmtId="0" fontId="9" fillId="11" borderId="5" xfId="0" applyFont="1" applyFill="1" applyBorder="1" applyAlignment="1">
      <alignment horizontal="center" vertical="center" wrapText="1" readingOrder="1"/>
    </xf>
    <xf numFmtId="0" fontId="16" fillId="11" borderId="2" xfId="0" applyFont="1" applyFill="1" applyBorder="1" applyAlignment="1" applyProtection="1">
      <alignment horizontal="center" vertical="center" wrapText="1" readingOrder="1"/>
    </xf>
    <xf numFmtId="0" fontId="22" fillId="0" borderId="0" xfId="0" applyFont="1"/>
    <xf numFmtId="164" fontId="21" fillId="6" borderId="5" xfId="0" applyNumberFormat="1" applyFont="1" applyFill="1" applyBorder="1" applyAlignment="1">
      <alignment horizontal="center" vertical="center" wrapText="1" readingOrder="1"/>
    </xf>
    <xf numFmtId="164" fontId="21" fillId="6" borderId="5" xfId="0" applyNumberFormat="1" applyFont="1" applyFill="1" applyBorder="1" applyAlignment="1">
      <alignment horizontal="center" vertical="center" readingOrder="1"/>
    </xf>
    <xf numFmtId="0" fontId="23" fillId="13" borderId="2" xfId="0" applyFont="1" applyFill="1" applyBorder="1" applyAlignment="1">
      <alignment vertical="center" wrapText="1" readingOrder="1"/>
    </xf>
    <xf numFmtId="0" fontId="23" fillId="0" borderId="2" xfId="0" applyFont="1" applyBorder="1" applyAlignment="1">
      <alignment horizontal="center" vertical="center" readingOrder="1"/>
    </xf>
    <xf numFmtId="0" fontId="23" fillId="0" borderId="2" xfId="0" applyFont="1" applyBorder="1" applyAlignment="1">
      <alignment horizontal="justify" vertical="justify" wrapText="1" readingOrder="1"/>
    </xf>
    <xf numFmtId="164" fontId="24" fillId="0" borderId="2" xfId="0" applyNumberFormat="1" applyFont="1" applyBorder="1" applyAlignment="1">
      <alignment horizontal="center" vertical="center" wrapText="1" readingOrder="1"/>
    </xf>
    <xf numFmtId="164" fontId="24" fillId="0" borderId="2" xfId="0" applyNumberFormat="1" applyFont="1" applyBorder="1" applyAlignment="1">
      <alignment horizontal="center" vertical="center" readingOrder="1"/>
    </xf>
    <xf numFmtId="0" fontId="25" fillId="0" borderId="1" xfId="0" applyFont="1" applyBorder="1" applyAlignment="1">
      <alignment horizontal="center" vertical="center" wrapText="1"/>
    </xf>
    <xf numFmtId="0" fontId="25" fillId="0" borderId="2" xfId="0" applyFont="1" applyBorder="1" applyAlignment="1">
      <alignment horizontal="justify" vertical="justify" wrapText="1"/>
    </xf>
    <xf numFmtId="164" fontId="26" fillId="0" borderId="2" xfId="0" applyNumberFormat="1" applyFont="1" applyBorder="1" applyAlignment="1">
      <alignment horizontal="center" vertical="center"/>
    </xf>
    <xf numFmtId="164" fontId="24" fillId="14" borderId="2" xfId="3" applyNumberFormat="1" applyFont="1" applyFill="1" applyBorder="1" applyAlignment="1">
      <alignment horizontal="center" vertical="center" readingOrder="1"/>
    </xf>
    <xf numFmtId="0" fontId="0" fillId="0" borderId="0" xfId="0" applyAlignment="1">
      <alignment horizontal="left"/>
    </xf>
    <xf numFmtId="0" fontId="23" fillId="0" borderId="1" xfId="0" applyFont="1" applyBorder="1" applyAlignment="1">
      <alignment horizontal="center" vertical="center" wrapText="1" readingOrder="1"/>
    </xf>
    <xf numFmtId="164" fontId="24" fillId="0" borderId="2" xfId="3" applyNumberFormat="1" applyFont="1" applyFill="1" applyBorder="1" applyAlignment="1">
      <alignment horizontal="center" vertical="center" wrapText="1" readingOrder="1"/>
    </xf>
    <xf numFmtId="164" fontId="24" fillId="0" borderId="2" xfId="3" applyNumberFormat="1" applyFont="1" applyFill="1" applyBorder="1" applyAlignment="1">
      <alignment horizontal="center" vertical="center" readingOrder="1"/>
    </xf>
    <xf numFmtId="164" fontId="24" fillId="7" borderId="2" xfId="3" applyNumberFormat="1" applyFont="1" applyFill="1" applyBorder="1" applyAlignment="1">
      <alignment horizontal="center" vertical="center" wrapText="1" readingOrder="1"/>
    </xf>
    <xf numFmtId="164" fontId="24" fillId="7" borderId="2" xfId="3" applyNumberFormat="1" applyFont="1" applyFill="1" applyBorder="1" applyAlignment="1">
      <alignment horizontal="center" vertical="center" readingOrder="1"/>
    </xf>
    <xf numFmtId="0" fontId="27" fillId="0" borderId="0" xfId="0" applyFont="1" applyAlignment="1">
      <alignment wrapText="1"/>
    </xf>
    <xf numFmtId="164" fontId="24" fillId="0" borderId="2" xfId="3" applyNumberFormat="1" applyFont="1" applyFill="1" applyBorder="1" applyAlignment="1">
      <alignment vertical="center" wrapText="1" readingOrder="1"/>
    </xf>
    <xf numFmtId="43" fontId="23" fillId="0" borderId="2" xfId="2" applyFont="1" applyFill="1" applyBorder="1" applyAlignment="1">
      <alignment horizontal="center" vertical="center" wrapText="1" readingOrder="1"/>
    </xf>
    <xf numFmtId="164" fontId="0" fillId="0" borderId="2" xfId="0" applyNumberFormat="1" applyBorder="1" applyAlignment="1">
      <alignment horizontal="center"/>
    </xf>
    <xf numFmtId="164" fontId="28" fillId="6" borderId="2" xfId="0" applyNumberFormat="1" applyFont="1" applyFill="1" applyBorder="1" applyAlignment="1">
      <alignment horizontal="center" vertical="center"/>
    </xf>
    <xf numFmtId="164" fontId="29" fillId="15" borderId="2" xfId="3" applyNumberFormat="1" applyFont="1" applyFill="1" applyBorder="1" applyAlignment="1">
      <alignment horizontal="center" vertical="center" readingOrder="1"/>
    </xf>
    <xf numFmtId="0" fontId="25" fillId="0" borderId="0" xfId="0" applyFont="1"/>
    <xf numFmtId="0" fontId="25" fillId="0" borderId="0" xfId="0" applyFont="1" applyAlignment="1">
      <alignment vertical="center"/>
    </xf>
    <xf numFmtId="164" fontId="25" fillId="0" borderId="0" xfId="0" applyNumberFormat="1" applyFont="1" applyAlignment="1">
      <alignment horizontal="center"/>
    </xf>
    <xf numFmtId="0" fontId="0" fillId="0" borderId="0" xfId="0" applyAlignment="1">
      <alignment vertical="center"/>
    </xf>
    <xf numFmtId="164" fontId="0" fillId="0" borderId="0" xfId="0" applyNumberFormat="1" applyAlignment="1">
      <alignment horizontal="center"/>
    </xf>
    <xf numFmtId="0" fontId="1" fillId="8" borderId="15" xfId="0" applyFont="1" applyFill="1" applyBorder="1" applyAlignment="1">
      <alignment vertical="center" wrapText="1"/>
    </xf>
    <xf numFmtId="0" fontId="0" fillId="8" borderId="15" xfId="0" applyFill="1" applyBorder="1" applyAlignment="1">
      <alignment horizontal="left"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7" xfId="0" applyFill="1" applyBorder="1" applyAlignment="1">
      <alignment vertical="center" wrapText="1"/>
    </xf>
    <xf numFmtId="0" fontId="0" fillId="8" borderId="2" xfId="0" applyFill="1" applyBorder="1"/>
    <xf numFmtId="0" fontId="1" fillId="8" borderId="21" xfId="0" applyFont="1" applyFill="1" applyBorder="1" applyAlignment="1">
      <alignment vertical="center" wrapText="1"/>
    </xf>
    <xf numFmtId="0" fontId="0" fillId="0" borderId="21" xfId="0" applyBorder="1"/>
    <xf numFmtId="0" fontId="1" fillId="8" borderId="2" xfId="0" applyFont="1" applyFill="1" applyBorder="1"/>
    <xf numFmtId="0" fontId="0" fillId="8" borderId="17" xfId="0" applyFill="1" applyBorder="1" applyAlignment="1">
      <alignment horizontal="center"/>
    </xf>
    <xf numFmtId="0" fontId="0" fillId="0" borderId="22" xfId="0" applyBorder="1" applyAlignment="1">
      <alignment horizontal="center"/>
    </xf>
    <xf numFmtId="0" fontId="7" fillId="4" borderId="11"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2" fillId="0" borderId="11" xfId="0" applyFont="1" applyFill="1" applyBorder="1" applyAlignment="1">
      <alignment horizontal="left" vertical="center" wrapText="1"/>
    </xf>
    <xf numFmtId="0" fontId="9" fillId="16" borderId="2" xfId="0" applyFont="1" applyFill="1" applyBorder="1" applyAlignment="1">
      <alignment horizontal="center" vertical="center" wrapText="1" readingOrder="1"/>
    </xf>
    <xf numFmtId="0" fontId="9" fillId="16" borderId="11" xfId="0" applyFont="1" applyFill="1" applyBorder="1" applyAlignment="1">
      <alignment horizontal="center" vertical="center" wrapText="1" readingOrder="1"/>
    </xf>
    <xf numFmtId="0" fontId="30" fillId="0" borderId="2" xfId="0" applyFont="1" applyBorder="1" applyAlignment="1">
      <alignment horizontal="justify" vertical="center" wrapText="1"/>
    </xf>
    <xf numFmtId="0" fontId="17" fillId="0" borderId="2" xfId="1" applyFill="1" applyBorder="1"/>
    <xf numFmtId="0" fontId="17" fillId="0" borderId="2" xfId="1" applyBorder="1" applyAlignment="1">
      <alignment wrapText="1"/>
    </xf>
    <xf numFmtId="41" fontId="0" fillId="0" borderId="2" xfId="4" applyFont="1" applyBorder="1"/>
    <xf numFmtId="6" fontId="0" fillId="0" borderId="2" xfId="0" applyNumberFormat="1" applyBorder="1"/>
    <xf numFmtId="14" fontId="32" fillId="0" borderId="2" xfId="0" applyNumberFormat="1" applyFont="1" applyBorder="1" applyAlignment="1">
      <alignment horizontal="right" wrapText="1"/>
    </xf>
    <xf numFmtId="14" fontId="0" fillId="0" borderId="2" xfId="0" applyNumberFormat="1" applyBorder="1"/>
    <xf numFmtId="0" fontId="30" fillId="0" borderId="2" xfId="6" applyFont="1" applyBorder="1" applyAlignment="1">
      <alignment horizontal="justify" vertical="center" wrapText="1"/>
    </xf>
    <xf numFmtId="0" fontId="32" fillId="0" borderId="2" xfId="0" applyFont="1" applyBorder="1" applyAlignment="1">
      <alignment horizontal="left" vertical="center" wrapText="1"/>
    </xf>
    <xf numFmtId="6" fontId="33" fillId="0" borderId="2" xfId="6" applyNumberFormat="1" applyBorder="1"/>
    <xf numFmtId="14" fontId="33" fillId="0" borderId="2" xfId="6" applyNumberFormat="1" applyBorder="1"/>
    <xf numFmtId="14" fontId="32" fillId="0" borderId="2" xfId="6" applyNumberFormat="1" applyFont="1" applyBorder="1" applyAlignment="1">
      <alignment wrapText="1"/>
    </xf>
    <xf numFmtId="0" fontId="32" fillId="0" borderId="2" xfId="0" applyFont="1" applyBorder="1" applyAlignment="1">
      <alignment horizontal="left" vertical="top" wrapText="1"/>
    </xf>
    <xf numFmtId="42" fontId="0" fillId="0" borderId="2" xfId="5" applyFont="1" applyBorder="1"/>
    <xf numFmtId="0" fontId="32" fillId="0" borderId="2" xfId="6" applyFont="1" applyBorder="1"/>
    <xf numFmtId="0" fontId="30" fillId="0" borderId="2" xfId="6" applyFont="1" applyBorder="1" applyAlignment="1">
      <alignment horizontal="justify" vertical="center" wrapText="1"/>
    </xf>
    <xf numFmtId="0" fontId="32" fillId="0" borderId="2" xfId="6" applyFont="1" applyBorder="1" applyAlignment="1">
      <alignment horizontal="left" vertical="center" wrapText="1"/>
    </xf>
    <xf numFmtId="42" fontId="0" fillId="0" borderId="2" xfId="5" applyFont="1" applyBorder="1" applyAlignment="1">
      <alignment horizontal="center" vertical="center"/>
    </xf>
    <xf numFmtId="0" fontId="30" fillId="0" borderId="2" xfId="6" applyFont="1" applyBorder="1" applyAlignment="1">
      <alignment horizontal="justify" vertical="center" wrapText="1"/>
    </xf>
    <xf numFmtId="6" fontId="33" fillId="0" borderId="2" xfId="6" applyNumberFormat="1" applyBorder="1"/>
    <xf numFmtId="0" fontId="0" fillId="16" borderId="1" xfId="0" applyFont="1" applyFill="1" applyBorder="1" applyAlignment="1" applyProtection="1">
      <alignment horizontal="center" vertical="center" wrapText="1"/>
    </xf>
    <xf numFmtId="0" fontId="0" fillId="16" borderId="11" xfId="0" applyFont="1" applyFill="1" applyBorder="1" applyAlignment="1" applyProtection="1">
      <alignment horizontal="center" vertical="center" wrapText="1"/>
    </xf>
    <xf numFmtId="0" fontId="9" fillId="11" borderId="1" xfId="0" applyFont="1" applyFill="1" applyBorder="1" applyAlignment="1">
      <alignment horizontal="center" vertical="center" wrapText="1" readingOrder="1"/>
    </xf>
    <xf numFmtId="0" fontId="9" fillId="11" borderId="11" xfId="0" applyFont="1" applyFill="1" applyBorder="1" applyAlignment="1">
      <alignment horizontal="center" vertical="center" wrapText="1" readingOrder="1"/>
    </xf>
    <xf numFmtId="0" fontId="16" fillId="11" borderId="1" xfId="0" applyFont="1" applyFill="1" applyBorder="1" applyAlignment="1" applyProtection="1">
      <alignment horizontal="center" vertical="center" wrapText="1" readingOrder="1"/>
    </xf>
    <xf numFmtId="0" fontId="16" fillId="11" borderId="5" xfId="0" applyFont="1" applyFill="1" applyBorder="1" applyAlignment="1" applyProtection="1">
      <alignment horizontal="center" vertical="center" wrapText="1" readingOrder="1"/>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8" fillId="3" borderId="2" xfId="0" applyFont="1" applyFill="1" applyBorder="1" applyAlignment="1">
      <alignment horizontal="center" vertical="center" wrapText="1" readingOrder="1"/>
    </xf>
    <xf numFmtId="0" fontId="9" fillId="0" borderId="1" xfId="0" applyFont="1" applyFill="1" applyBorder="1" applyAlignment="1">
      <alignment horizontal="left" vertical="center" wrapText="1" readingOrder="1"/>
    </xf>
    <xf numFmtId="0" fontId="9" fillId="0" borderId="11" xfId="0" applyFont="1" applyFill="1" applyBorder="1" applyAlignment="1">
      <alignment horizontal="left" vertical="center" wrapText="1" readingOrder="1"/>
    </xf>
    <xf numFmtId="0" fontId="9" fillId="0" borderId="5" xfId="0" applyFont="1" applyFill="1" applyBorder="1" applyAlignment="1">
      <alignment horizontal="left" vertical="center" wrapText="1" readingOrder="1"/>
    </xf>
    <xf numFmtId="0" fontId="9" fillId="11" borderId="5" xfId="0" applyFont="1" applyFill="1" applyBorder="1" applyAlignment="1">
      <alignment horizontal="center" vertical="center" wrapText="1" readingOrder="1"/>
    </xf>
    <xf numFmtId="0" fontId="9" fillId="11" borderId="2" xfId="0" applyFont="1" applyFill="1" applyBorder="1" applyAlignment="1">
      <alignment horizontal="center" vertical="center" wrapText="1" readingOrder="1"/>
    </xf>
    <xf numFmtId="0" fontId="16" fillId="11" borderId="11" xfId="0" applyFont="1" applyFill="1" applyBorder="1" applyAlignment="1" applyProtection="1">
      <alignment horizontal="center" vertical="center" wrapText="1" readingOrder="1"/>
    </xf>
    <xf numFmtId="0" fontId="8" fillId="0" borderId="2" xfId="0" applyFont="1" applyFill="1" applyBorder="1" applyAlignment="1">
      <alignment horizontal="center" vertical="center" wrapText="1" readingOrder="1"/>
    </xf>
    <xf numFmtId="0" fontId="9" fillId="16" borderId="1" xfId="0" applyFont="1" applyFill="1" applyBorder="1" applyAlignment="1">
      <alignment horizontal="center" vertical="center" wrapText="1" readingOrder="1"/>
    </xf>
    <xf numFmtId="0" fontId="9" fillId="16" borderId="11" xfId="0" applyFont="1" applyFill="1" applyBorder="1" applyAlignment="1">
      <alignment horizontal="center" vertical="center" wrapText="1" readingOrder="1"/>
    </xf>
    <xf numFmtId="0" fontId="14" fillId="4" borderId="2" xfId="0" applyFont="1" applyFill="1" applyBorder="1" applyAlignment="1">
      <alignment horizontal="left" vertical="center" wrapText="1" readingOrder="1"/>
    </xf>
    <xf numFmtId="0" fontId="6" fillId="4" borderId="3" xfId="0" applyFont="1" applyFill="1" applyBorder="1" applyAlignment="1">
      <alignment horizontal="left" vertical="center" wrapText="1" readingOrder="1"/>
    </xf>
    <xf numFmtId="0" fontId="6" fillId="4" borderId="13" xfId="0" applyFont="1" applyFill="1" applyBorder="1" applyAlignment="1">
      <alignment horizontal="left" vertical="center" wrapText="1" readingOrder="1"/>
    </xf>
    <xf numFmtId="0" fontId="6" fillId="4" borderId="4" xfId="0" applyFont="1" applyFill="1" applyBorder="1" applyAlignment="1">
      <alignment horizontal="left" vertical="center" wrapText="1" readingOrder="1"/>
    </xf>
    <xf numFmtId="0" fontId="6" fillId="4" borderId="6" xfId="0" applyFont="1" applyFill="1" applyBorder="1" applyAlignment="1">
      <alignment horizontal="left" vertical="center" wrapText="1" readingOrder="1"/>
    </xf>
    <xf numFmtId="0" fontId="6" fillId="4" borderId="14" xfId="0" applyFont="1" applyFill="1" applyBorder="1" applyAlignment="1">
      <alignment horizontal="left" vertical="center" wrapText="1" readingOrder="1"/>
    </xf>
    <xf numFmtId="0" fontId="6" fillId="4" borderId="7" xfId="0" applyFont="1" applyFill="1" applyBorder="1" applyAlignment="1">
      <alignment horizontal="left" vertical="center" wrapText="1" readingOrder="1"/>
    </xf>
    <xf numFmtId="0" fontId="9" fillId="0" borderId="2" xfId="0" applyFont="1" applyFill="1" applyBorder="1" applyAlignment="1">
      <alignment horizontal="left" vertical="center" wrapText="1" readingOrder="1"/>
    </xf>
    <xf numFmtId="0" fontId="9" fillId="0" borderId="3" xfId="0" applyFont="1" applyFill="1" applyBorder="1" applyAlignment="1">
      <alignment horizontal="left" vertical="center" wrapText="1" readingOrder="1"/>
    </xf>
    <xf numFmtId="0" fontId="9" fillId="0" borderId="12" xfId="0" applyFont="1" applyFill="1" applyBorder="1" applyAlignment="1">
      <alignment horizontal="left" vertical="center" wrapText="1" readingOrder="1"/>
    </xf>
    <xf numFmtId="0" fontId="9" fillId="0" borderId="6" xfId="0" applyFont="1" applyFill="1" applyBorder="1" applyAlignment="1">
      <alignment horizontal="left" vertical="center" wrapText="1" readingOrder="1"/>
    </xf>
    <xf numFmtId="0" fontId="9" fillId="11" borderId="3" xfId="0" applyFont="1" applyFill="1" applyBorder="1" applyAlignment="1">
      <alignment horizontal="center" vertical="center" wrapText="1" readingOrder="1"/>
    </xf>
    <xf numFmtId="0" fontId="9" fillId="11" borderId="12" xfId="0" applyFont="1" applyFill="1" applyBorder="1" applyAlignment="1">
      <alignment horizontal="center" vertical="center" wrapText="1" readingOrder="1"/>
    </xf>
    <xf numFmtId="0" fontId="9" fillId="11" borderId="6" xfId="0" applyFont="1" applyFill="1" applyBorder="1" applyAlignment="1">
      <alignment horizontal="center" vertical="center" wrapText="1" readingOrder="1"/>
    </xf>
    <xf numFmtId="0" fontId="9" fillId="0" borderId="1" xfId="0" applyFont="1" applyFill="1" applyBorder="1" applyAlignment="1">
      <alignment horizontal="center" vertical="center" wrapText="1" readingOrder="1"/>
    </xf>
    <xf numFmtId="0" fontId="9" fillId="0" borderId="11" xfId="0" applyFont="1" applyFill="1" applyBorder="1" applyAlignment="1">
      <alignment horizontal="center" vertical="center" wrapText="1" readingOrder="1"/>
    </xf>
    <xf numFmtId="0" fontId="7" fillId="4" borderId="1" xfId="0" applyFont="1" applyFill="1" applyBorder="1" applyAlignment="1">
      <alignment horizontal="center" vertical="center" wrapText="1" readingOrder="1"/>
    </xf>
    <xf numFmtId="0" fontId="7" fillId="4" borderId="1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2" fillId="0" borderId="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7" fillId="4" borderId="5" xfId="0" applyFont="1" applyFill="1" applyBorder="1" applyAlignment="1">
      <alignment horizontal="center" vertical="center" wrapText="1" readingOrder="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3" borderId="2" xfId="0" applyFont="1" applyFill="1" applyBorder="1" applyAlignment="1">
      <alignment horizontal="left" vertical="center" wrapText="1" readingOrder="1"/>
    </xf>
    <xf numFmtId="0" fontId="6" fillId="0" borderId="8" xfId="0" applyFont="1" applyFill="1" applyBorder="1" applyAlignment="1">
      <alignment horizontal="center" vertical="center" wrapText="1" readingOrder="1"/>
    </xf>
    <xf numFmtId="0" fontId="6" fillId="0" borderId="10" xfId="0" applyFont="1" applyFill="1" applyBorder="1" applyAlignment="1">
      <alignment horizontal="center" vertical="center" wrapText="1" readingOrder="1"/>
    </xf>
    <xf numFmtId="0" fontId="28" fillId="6" borderId="8" xfId="0" applyFont="1" applyFill="1" applyBorder="1" applyAlignment="1">
      <alignment horizontal="center" vertical="center"/>
    </xf>
    <xf numFmtId="0" fontId="28" fillId="6" borderId="9" xfId="0" applyFont="1" applyFill="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164" fontId="20" fillId="0" borderId="3" xfId="0" applyNumberFormat="1" applyFont="1" applyBorder="1" applyAlignment="1">
      <alignment horizontal="center" vertical="center" wrapText="1"/>
    </xf>
    <xf numFmtId="164" fontId="20" fillId="0" borderId="13" xfId="0" applyNumberFormat="1" applyFont="1" applyBorder="1" applyAlignment="1">
      <alignment horizontal="center" vertical="center" wrapText="1"/>
    </xf>
    <xf numFmtId="164" fontId="20" fillId="0" borderId="4" xfId="0" applyNumberFormat="1" applyFont="1" applyBorder="1" applyAlignment="1">
      <alignment horizontal="center" vertical="center" wrapText="1"/>
    </xf>
    <xf numFmtId="164" fontId="20" fillId="0" borderId="6" xfId="0" applyNumberFormat="1" applyFont="1" applyBorder="1" applyAlignment="1">
      <alignment horizontal="center" vertical="center" wrapText="1"/>
    </xf>
    <xf numFmtId="164" fontId="20" fillId="0" borderId="14" xfId="0" applyNumberFormat="1" applyFont="1" applyBorder="1" applyAlignment="1">
      <alignment horizontal="center" vertical="center" wrapText="1"/>
    </xf>
    <xf numFmtId="164" fontId="20" fillId="0" borderId="7" xfId="0" applyNumberFormat="1" applyFont="1" applyBorder="1" applyAlignment="1">
      <alignment horizontal="center" vertical="center" wrapText="1"/>
    </xf>
    <xf numFmtId="0" fontId="20" fillId="0" borderId="2" xfId="0" applyFont="1" applyBorder="1" applyAlignment="1">
      <alignment horizontal="center" vertical="center"/>
    </xf>
    <xf numFmtId="0" fontId="21" fillId="6" borderId="2" xfId="0" applyFont="1" applyFill="1" applyBorder="1" applyAlignment="1">
      <alignment horizontal="center" vertical="center" wrapText="1" readingOrder="1"/>
    </xf>
    <xf numFmtId="0" fontId="21" fillId="6" borderId="2" xfId="0" applyFont="1" applyFill="1" applyBorder="1" applyAlignment="1">
      <alignment horizontal="center" vertical="center" readingOrder="1"/>
    </xf>
    <xf numFmtId="0" fontId="21" fillId="6" borderId="1" xfId="0" applyFont="1" applyFill="1" applyBorder="1" applyAlignment="1">
      <alignment horizontal="center" vertical="center" readingOrder="1"/>
    </xf>
    <xf numFmtId="0" fontId="21" fillId="6" borderId="5" xfId="0" applyFont="1" applyFill="1" applyBorder="1" applyAlignment="1">
      <alignment horizontal="center" vertical="center" readingOrder="1"/>
    </xf>
    <xf numFmtId="0" fontId="21" fillId="6" borderId="1" xfId="0" applyFont="1" applyFill="1" applyBorder="1" applyAlignment="1">
      <alignment horizontal="center" vertical="center" wrapText="1" readingOrder="1"/>
    </xf>
    <xf numFmtId="0" fontId="21" fillId="6" borderId="5" xfId="0" applyFont="1" applyFill="1" applyBorder="1" applyAlignment="1">
      <alignment horizontal="center" vertical="center" wrapText="1" readingOrder="1"/>
    </xf>
    <xf numFmtId="0" fontId="21" fillId="6" borderId="1" xfId="0" applyFont="1" applyFill="1" applyBorder="1" applyAlignment="1">
      <alignment vertical="center" wrapText="1" readingOrder="1"/>
    </xf>
    <xf numFmtId="0" fontId="21" fillId="6" borderId="5" xfId="0" applyFont="1" applyFill="1" applyBorder="1" applyAlignment="1">
      <alignment vertical="center" wrapText="1" readingOrder="1"/>
    </xf>
    <xf numFmtId="164" fontId="21" fillId="6" borderId="8" xfId="0" applyNumberFormat="1" applyFont="1" applyFill="1" applyBorder="1" applyAlignment="1">
      <alignment horizontal="center" vertical="center" wrapText="1" readingOrder="1"/>
    </xf>
    <xf numFmtId="164" fontId="21" fillId="6" borderId="9" xfId="0" applyNumberFormat="1" applyFont="1" applyFill="1" applyBorder="1" applyAlignment="1">
      <alignment horizontal="center" vertical="center" wrapText="1" readingOrder="1"/>
    </xf>
    <xf numFmtId="164" fontId="21" fillId="6" borderId="10" xfId="0" applyNumberFormat="1" applyFont="1" applyFill="1" applyBorder="1" applyAlignment="1">
      <alignment horizontal="center" vertical="center" wrapText="1" readingOrder="1"/>
    </xf>
    <xf numFmtId="0" fontId="23" fillId="13" borderId="1" xfId="0" applyFont="1" applyFill="1" applyBorder="1" applyAlignment="1">
      <alignment horizontal="center" vertical="center" wrapText="1" readingOrder="1"/>
    </xf>
    <xf numFmtId="0" fontId="23" fillId="13" borderId="11" xfId="0" applyFont="1" applyFill="1" applyBorder="1" applyAlignment="1">
      <alignment horizontal="center" vertical="center" wrapText="1" readingOrder="1"/>
    </xf>
    <xf numFmtId="0" fontId="23" fillId="13" borderId="5" xfId="0" applyFont="1" applyFill="1" applyBorder="1" applyAlignment="1">
      <alignment horizontal="center" vertical="center" wrapText="1" readingOrder="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3" fillId="5" borderId="5" xfId="0" applyFont="1" applyFill="1" applyBorder="1" applyAlignment="1">
      <alignment horizontal="justify" vertical="top" wrapText="1" readingOrder="1"/>
    </xf>
    <xf numFmtId="0" fontId="13" fillId="10" borderId="5" xfId="0" applyFont="1" applyFill="1" applyBorder="1" applyAlignment="1">
      <alignment horizontal="left" vertical="center" wrapText="1" readingOrder="1"/>
    </xf>
    <xf numFmtId="0" fontId="9" fillId="16" borderId="5" xfId="0" applyFont="1" applyFill="1" applyBorder="1" applyAlignment="1">
      <alignment horizontal="center" vertical="center" wrapText="1" readingOrder="1"/>
    </xf>
  </cellXfs>
  <cellStyles count="9">
    <cellStyle name="Hipervínculo" xfId="1" builtinId="8"/>
    <cellStyle name="Millares" xfId="2" builtinId="3"/>
    <cellStyle name="Millares [0]" xfId="4" builtinId="6"/>
    <cellStyle name="Millares [0] 2" xfId="7" xr:uid="{00000000-0005-0000-0000-000032000000}"/>
    <cellStyle name="Moneda" xfId="3" builtinId="4"/>
    <cellStyle name="Moneda [0]" xfId="5" builtinId="7"/>
    <cellStyle name="Moneda [0] 2" xfId="8" xr:uid="{00000000-0005-0000-0000-000033000000}"/>
    <cellStyle name="Normal" xfId="0" builtinId="0"/>
    <cellStyle name="Normal 2" xfId="6"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0</xdr:col>
      <xdr:colOff>2905124</xdr:colOff>
      <xdr:row>1</xdr:row>
      <xdr:rowOff>596900</xdr:rowOff>
    </xdr:to>
    <xdr:pic>
      <xdr:nvPicPr>
        <xdr:cNvPr id="4" name="Imagen 3">
          <a:extLst>
            <a:ext uri="{FF2B5EF4-FFF2-40B4-BE49-F238E27FC236}">
              <a16:creationId xmlns:a16="http://schemas.microsoft.com/office/drawing/2014/main" id="{D602C07F-0BD0-44CA-AC87-6515496CAFF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333375" y="0"/>
          <a:ext cx="2571749" cy="12636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564356</xdr:colOff>
      <xdr:row>0</xdr:row>
      <xdr:rowOff>1</xdr:rowOff>
    </xdr:from>
    <xdr:to>
      <xdr:col>0</xdr:col>
      <xdr:colOff>1943100</xdr:colOff>
      <xdr:row>1</xdr:row>
      <xdr:rowOff>190501</xdr:rowOff>
    </xdr:to>
    <xdr:pic>
      <xdr:nvPicPr>
        <xdr:cNvPr id="2" name="Imagen 1">
          <a:extLst>
            <a:ext uri="{FF2B5EF4-FFF2-40B4-BE49-F238E27FC236}">
              <a16:creationId xmlns:a16="http://schemas.microsoft.com/office/drawing/2014/main" id="{DC70FB2D-1158-40A1-B528-83962EF3C53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671" t="3789" r="4383" b="83676"/>
        <a:stretch/>
      </xdr:blipFill>
      <xdr:spPr bwMode="auto">
        <a:xfrm>
          <a:off x="564356" y="1"/>
          <a:ext cx="1378744" cy="4572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Evidencias%20Calamidad%20P&#250;blica%20abril%2023.doc" TargetMode="External"/><Relationship Id="rId2" Type="http://schemas.openxmlformats.org/officeDocument/2006/relationships/hyperlink" Target="../Evidencias%20Calamidad%20P&#250;blica%20abril%2023.doc" TargetMode="External"/><Relationship Id="rId1" Type="http://schemas.openxmlformats.org/officeDocument/2006/relationships/hyperlink" Target="../Evidencias%20Calamidad%20P&#250;blica%20abril%2023.do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scar.valencia7816@correo.polic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showGridLines="0" tabSelected="1" topLeftCell="F58" zoomScale="55" zoomScaleNormal="55" workbookViewId="0">
      <selection activeCell="K66" sqref="K66"/>
    </sheetView>
  </sheetViews>
  <sheetFormatPr baseColWidth="10" defaultColWidth="10.7109375" defaultRowHeight="52.5" customHeight="1" x14ac:dyDescent="0.25"/>
  <cols>
    <col min="1" max="1" width="49.85546875" style="1" customWidth="1"/>
    <col min="2" max="2" width="35.85546875" style="1" customWidth="1"/>
    <col min="3" max="3" width="38.28515625" style="1" customWidth="1"/>
    <col min="4" max="4" width="40.42578125" style="1" customWidth="1"/>
    <col min="5" max="5" width="39.7109375" style="1" customWidth="1"/>
    <col min="6" max="6" width="29.42578125" style="1" customWidth="1"/>
    <col min="7" max="7" width="29.140625" style="1" customWidth="1"/>
    <col min="8" max="8" width="99.7109375" style="1" customWidth="1"/>
    <col min="9" max="9" width="52.28515625" style="1" bestFit="1" customWidth="1"/>
    <col min="10" max="10" width="44.7109375" style="1" bestFit="1" customWidth="1"/>
    <col min="11" max="11" width="80.5703125" style="1" customWidth="1"/>
    <col min="12" max="16384" width="10.7109375" style="1"/>
  </cols>
  <sheetData>
    <row r="1" spans="1:11" ht="52.5" customHeight="1" x14ac:dyDescent="0.25">
      <c r="A1" s="143"/>
      <c r="B1" s="145" t="s">
        <v>0</v>
      </c>
      <c r="C1" s="145"/>
      <c r="D1" s="145"/>
      <c r="E1" s="145"/>
      <c r="F1" s="146" t="s">
        <v>1</v>
      </c>
      <c r="G1" s="147"/>
    </row>
    <row r="2" spans="1:11" ht="52.5" customHeight="1" x14ac:dyDescent="0.25">
      <c r="A2" s="144"/>
      <c r="B2" s="150" t="s">
        <v>2</v>
      </c>
      <c r="C2" s="150"/>
      <c r="D2" s="150"/>
      <c r="E2" s="150"/>
      <c r="F2" s="148"/>
      <c r="G2" s="149"/>
    </row>
    <row r="3" spans="1:11" ht="65.25" customHeight="1" x14ac:dyDescent="0.25">
      <c r="A3" s="2" t="s">
        <v>3</v>
      </c>
      <c r="B3" s="10" t="s">
        <v>125</v>
      </c>
      <c r="C3" s="152" t="s">
        <v>126</v>
      </c>
      <c r="D3" s="153"/>
      <c r="E3" s="2" t="s">
        <v>4</v>
      </c>
      <c r="F3" s="2" t="s">
        <v>127</v>
      </c>
      <c r="G3" s="2" t="s">
        <v>128</v>
      </c>
    </row>
    <row r="4" spans="1:11" ht="52.5" customHeight="1" x14ac:dyDescent="0.25">
      <c r="A4" s="3" t="s">
        <v>5</v>
      </c>
      <c r="B4" s="151" t="s">
        <v>6</v>
      </c>
      <c r="C4" s="151"/>
      <c r="D4" s="151"/>
      <c r="E4" s="151"/>
      <c r="F4" s="4" t="s">
        <v>7</v>
      </c>
      <c r="G4" s="4" t="s">
        <v>129</v>
      </c>
      <c r="H4" s="107"/>
      <c r="I4" s="108"/>
      <c r="J4" s="108"/>
      <c r="K4" s="109"/>
    </row>
    <row r="5" spans="1:11" ht="67.5" customHeight="1" x14ac:dyDescent="0.25">
      <c r="A5" s="3" t="s">
        <v>8</v>
      </c>
      <c r="B5" s="5" t="s">
        <v>9</v>
      </c>
      <c r="C5" s="5" t="s">
        <v>10</v>
      </c>
      <c r="D5" s="5" t="s">
        <v>11</v>
      </c>
      <c r="E5" s="5" t="s">
        <v>12</v>
      </c>
      <c r="F5" s="5" t="s">
        <v>13</v>
      </c>
      <c r="G5" s="5" t="s">
        <v>14</v>
      </c>
      <c r="H5" s="11" t="s">
        <v>159</v>
      </c>
      <c r="I5" s="11" t="s">
        <v>65</v>
      </c>
      <c r="J5" s="11" t="s">
        <v>66</v>
      </c>
      <c r="K5" s="11" t="s">
        <v>67</v>
      </c>
    </row>
    <row r="6" spans="1:11" ht="52.5" customHeight="1" x14ac:dyDescent="0.25">
      <c r="A6" s="136" t="s">
        <v>136</v>
      </c>
      <c r="B6" s="117" t="s">
        <v>15</v>
      </c>
      <c r="C6" s="128" t="s">
        <v>16</v>
      </c>
      <c r="D6" s="26" t="s">
        <v>145</v>
      </c>
      <c r="E6" s="128" t="s">
        <v>17</v>
      </c>
      <c r="F6" s="103" t="s">
        <v>154</v>
      </c>
      <c r="G6" s="105" t="s">
        <v>68</v>
      </c>
      <c r="H6" s="12"/>
      <c r="I6" s="12"/>
      <c r="J6" s="12"/>
      <c r="K6" s="12"/>
    </row>
    <row r="7" spans="1:11" ht="75" x14ac:dyDescent="0.25">
      <c r="A7" s="137"/>
      <c r="B7" s="117"/>
      <c r="C7" s="129"/>
      <c r="D7" s="24" t="s">
        <v>144</v>
      </c>
      <c r="E7" s="129"/>
      <c r="F7" s="104"/>
      <c r="G7" s="116"/>
      <c r="H7" s="12"/>
      <c r="I7" s="12"/>
      <c r="J7" s="12"/>
      <c r="K7" s="12"/>
    </row>
    <row r="8" spans="1:11" ht="45" x14ac:dyDescent="0.25">
      <c r="A8" s="142"/>
      <c r="B8" s="117"/>
      <c r="C8" s="130"/>
      <c r="D8" s="27" t="s">
        <v>146</v>
      </c>
      <c r="E8" s="130"/>
      <c r="F8" s="114"/>
      <c r="G8" s="106"/>
      <c r="H8" s="12"/>
      <c r="I8" s="12"/>
      <c r="J8" s="12"/>
      <c r="K8" s="12"/>
    </row>
    <row r="9" spans="1:11" ht="66" customHeight="1" x14ac:dyDescent="0.25">
      <c r="A9" s="136" t="s">
        <v>137</v>
      </c>
      <c r="B9" s="117" t="s">
        <v>19</v>
      </c>
      <c r="C9" s="111" t="s">
        <v>40</v>
      </c>
      <c r="D9" s="24" t="s">
        <v>130</v>
      </c>
      <c r="E9" s="111" t="s">
        <v>131</v>
      </c>
      <c r="F9" s="103" t="s">
        <v>154</v>
      </c>
      <c r="G9" s="103" t="s">
        <v>20</v>
      </c>
      <c r="H9" s="12"/>
      <c r="I9" s="12"/>
      <c r="J9" s="12"/>
      <c r="K9" s="12"/>
    </row>
    <row r="10" spans="1:11" ht="141" customHeight="1" x14ac:dyDescent="0.25">
      <c r="A10" s="137"/>
      <c r="B10" s="117"/>
      <c r="C10" s="113"/>
      <c r="D10" s="28" t="s">
        <v>147</v>
      </c>
      <c r="E10" s="112"/>
      <c r="F10" s="104"/>
      <c r="G10" s="104"/>
      <c r="H10" s="12"/>
      <c r="I10" s="12"/>
      <c r="J10" s="12"/>
      <c r="K10" s="12"/>
    </row>
    <row r="11" spans="1:11" ht="52.5" customHeight="1" x14ac:dyDescent="0.25">
      <c r="A11" s="137"/>
      <c r="B11" s="117"/>
      <c r="C11" s="111" t="s">
        <v>42</v>
      </c>
      <c r="D11" s="24" t="s">
        <v>132</v>
      </c>
      <c r="E11" s="112"/>
      <c r="F11" s="104"/>
      <c r="G11" s="31" t="s">
        <v>69</v>
      </c>
      <c r="H11" s="12"/>
      <c r="I11" s="12"/>
      <c r="J11" s="12"/>
    </row>
    <row r="12" spans="1:11" ht="90" customHeight="1" x14ac:dyDescent="0.25">
      <c r="A12" s="137"/>
      <c r="B12" s="117"/>
      <c r="C12" s="112"/>
      <c r="D12" s="24" t="s">
        <v>21</v>
      </c>
      <c r="E12" s="112"/>
      <c r="F12" s="104"/>
      <c r="G12" s="101" t="s">
        <v>70</v>
      </c>
      <c r="H12" s="81" t="s">
        <v>185</v>
      </c>
      <c r="I12" s="84">
        <v>1000000</v>
      </c>
      <c r="J12" s="12"/>
      <c r="K12" s="82" t="s">
        <v>184</v>
      </c>
    </row>
    <row r="13" spans="1:11" ht="90" customHeight="1" x14ac:dyDescent="0.25">
      <c r="A13" s="137"/>
      <c r="B13" s="117"/>
      <c r="C13" s="112"/>
      <c r="D13" s="24"/>
      <c r="E13" s="112"/>
      <c r="F13" s="104"/>
      <c r="G13" s="102"/>
      <c r="H13" s="81" t="s">
        <v>187</v>
      </c>
      <c r="I13" s="84">
        <v>1200000</v>
      </c>
      <c r="J13" s="12"/>
      <c r="K13" s="82" t="s">
        <v>184</v>
      </c>
    </row>
    <row r="14" spans="1:11" ht="90" customHeight="1" x14ac:dyDescent="0.25">
      <c r="A14" s="137"/>
      <c r="B14" s="117"/>
      <c r="C14" s="112"/>
      <c r="D14" s="24"/>
      <c r="E14" s="112"/>
      <c r="F14" s="104"/>
      <c r="G14" s="102"/>
      <c r="H14" s="81" t="s">
        <v>186</v>
      </c>
      <c r="I14" s="84">
        <v>371035</v>
      </c>
      <c r="J14" s="12"/>
      <c r="K14" s="83" t="s">
        <v>184</v>
      </c>
    </row>
    <row r="15" spans="1:11" ht="60" x14ac:dyDescent="0.25">
      <c r="A15" s="137"/>
      <c r="B15" s="117"/>
      <c r="C15" s="112"/>
      <c r="D15" s="24" t="s">
        <v>22</v>
      </c>
      <c r="E15" s="112"/>
      <c r="F15" s="104"/>
      <c r="G15" s="31" t="s">
        <v>69</v>
      </c>
      <c r="H15" s="12"/>
      <c r="I15" s="12"/>
      <c r="J15" s="12"/>
      <c r="K15" s="12"/>
    </row>
    <row r="16" spans="1:11" ht="75" x14ac:dyDescent="0.25">
      <c r="A16" s="137"/>
      <c r="B16" s="117"/>
      <c r="C16" s="113"/>
      <c r="D16" s="24" t="s">
        <v>23</v>
      </c>
      <c r="E16" s="112"/>
      <c r="F16" s="104"/>
      <c r="G16" s="105" t="s">
        <v>71</v>
      </c>
      <c r="H16" s="12"/>
      <c r="I16" s="12"/>
      <c r="J16" s="12"/>
      <c r="K16" s="12"/>
    </row>
    <row r="17" spans="1:11" ht="60" customHeight="1" x14ac:dyDescent="0.25">
      <c r="A17" s="137"/>
      <c r="B17" s="117"/>
      <c r="C17" s="111" t="s">
        <v>133</v>
      </c>
      <c r="D17" s="24" t="s">
        <v>24</v>
      </c>
      <c r="E17" s="112"/>
      <c r="F17" s="104"/>
      <c r="G17" s="106"/>
      <c r="H17" s="12"/>
      <c r="I17" s="12"/>
      <c r="J17" s="12"/>
      <c r="K17" s="12"/>
    </row>
    <row r="18" spans="1:11" ht="45" x14ac:dyDescent="0.25">
      <c r="A18" s="137"/>
      <c r="B18" s="117"/>
      <c r="C18" s="112"/>
      <c r="D18" s="29" t="s">
        <v>25</v>
      </c>
      <c r="E18" s="112"/>
      <c r="F18" s="104"/>
      <c r="G18" s="31" t="s">
        <v>158</v>
      </c>
      <c r="H18" s="12"/>
      <c r="I18" s="12"/>
      <c r="J18" s="12"/>
      <c r="K18" s="12"/>
    </row>
    <row r="19" spans="1:11" ht="60" x14ac:dyDescent="0.25">
      <c r="A19" s="137"/>
      <c r="B19" s="117"/>
      <c r="C19" s="113"/>
      <c r="D19" s="24" t="s">
        <v>26</v>
      </c>
      <c r="E19" s="113"/>
      <c r="F19" s="114"/>
      <c r="G19" s="32" t="s">
        <v>71</v>
      </c>
      <c r="H19" s="12"/>
      <c r="I19" s="12"/>
      <c r="J19" s="12"/>
      <c r="K19" s="12"/>
    </row>
    <row r="20" spans="1:11" ht="61.5" customHeight="1" x14ac:dyDescent="0.25">
      <c r="A20" s="137"/>
      <c r="B20" s="117" t="s">
        <v>138</v>
      </c>
      <c r="C20" s="6" t="s">
        <v>40</v>
      </c>
      <c r="D20" s="23" t="s">
        <v>134</v>
      </c>
      <c r="E20" s="113" t="s">
        <v>27</v>
      </c>
      <c r="F20" s="104" t="s">
        <v>28</v>
      </c>
      <c r="G20" s="114" t="s">
        <v>71</v>
      </c>
      <c r="H20" s="12"/>
      <c r="I20" s="12"/>
      <c r="J20" s="12"/>
      <c r="K20" s="12"/>
    </row>
    <row r="21" spans="1:11" ht="75" customHeight="1" x14ac:dyDescent="0.25">
      <c r="A21" s="137"/>
      <c r="B21" s="117"/>
      <c r="C21" s="111" t="s">
        <v>42</v>
      </c>
      <c r="D21" s="24" t="s">
        <v>148</v>
      </c>
      <c r="E21" s="127"/>
      <c r="F21" s="104"/>
      <c r="G21" s="115"/>
      <c r="H21" s="12"/>
      <c r="I21" s="12"/>
      <c r="J21" s="12"/>
      <c r="K21" s="12"/>
    </row>
    <row r="22" spans="1:11" ht="52.5" customHeight="1" x14ac:dyDescent="0.25">
      <c r="A22" s="137"/>
      <c r="B22" s="117"/>
      <c r="C22" s="112"/>
      <c r="D22" s="24" t="s">
        <v>29</v>
      </c>
      <c r="E22" s="127"/>
      <c r="F22" s="104"/>
      <c r="G22" s="115"/>
      <c r="H22" s="12"/>
      <c r="I22" s="12"/>
      <c r="J22" s="12"/>
      <c r="K22" s="12"/>
    </row>
    <row r="23" spans="1:11" ht="60" x14ac:dyDescent="0.25">
      <c r="A23" s="137"/>
      <c r="B23" s="117"/>
      <c r="C23" s="113"/>
      <c r="D23" s="30" t="s">
        <v>30</v>
      </c>
      <c r="E23" s="127"/>
      <c r="F23" s="104"/>
      <c r="G23" s="115"/>
      <c r="H23" s="12"/>
      <c r="I23" s="12"/>
      <c r="J23" s="12"/>
      <c r="K23" s="12"/>
    </row>
    <row r="24" spans="1:11" ht="60" x14ac:dyDescent="0.25">
      <c r="A24" s="137"/>
      <c r="B24" s="117"/>
      <c r="C24" s="111" t="s">
        <v>133</v>
      </c>
      <c r="D24" s="24" t="s">
        <v>135</v>
      </c>
      <c r="E24" s="127"/>
      <c r="F24" s="104"/>
      <c r="G24" s="115"/>
      <c r="H24" s="12"/>
      <c r="I24" s="12"/>
      <c r="J24" s="12"/>
      <c r="K24" s="12"/>
    </row>
    <row r="25" spans="1:11" ht="180" x14ac:dyDescent="0.25">
      <c r="A25" s="137"/>
      <c r="B25" s="117"/>
      <c r="C25" s="113"/>
      <c r="D25" s="17" t="s">
        <v>62</v>
      </c>
      <c r="E25" s="127"/>
      <c r="F25" s="114"/>
      <c r="G25" s="115"/>
      <c r="H25" s="12"/>
      <c r="I25" s="12"/>
      <c r="J25" s="12"/>
      <c r="K25" s="12"/>
    </row>
    <row r="26" spans="1:11" ht="75" x14ac:dyDescent="0.25">
      <c r="A26" s="137"/>
      <c r="B26" s="117" t="s">
        <v>31</v>
      </c>
      <c r="C26" s="111" t="s">
        <v>42</v>
      </c>
      <c r="D26" s="24" t="s">
        <v>32</v>
      </c>
      <c r="E26" s="127" t="s">
        <v>33</v>
      </c>
      <c r="F26" s="131" t="s">
        <v>155</v>
      </c>
      <c r="G26" s="103" t="s">
        <v>34</v>
      </c>
      <c r="H26" s="12"/>
      <c r="I26" s="12"/>
      <c r="J26" s="12"/>
      <c r="K26" s="12"/>
    </row>
    <row r="27" spans="1:11" ht="45" customHeight="1" x14ac:dyDescent="0.25">
      <c r="A27" s="137"/>
      <c r="B27" s="117"/>
      <c r="C27" s="112"/>
      <c r="D27" s="24" t="s">
        <v>35</v>
      </c>
      <c r="E27" s="127"/>
      <c r="F27" s="132"/>
      <c r="G27" s="104"/>
      <c r="H27" s="12"/>
      <c r="I27" s="12"/>
      <c r="J27" s="12"/>
      <c r="K27" s="12"/>
    </row>
    <row r="28" spans="1:11" ht="71.25" customHeight="1" x14ac:dyDescent="0.25">
      <c r="A28" s="137"/>
      <c r="B28" s="117"/>
      <c r="C28" s="113"/>
      <c r="D28" s="24" t="s">
        <v>36</v>
      </c>
      <c r="E28" s="127"/>
      <c r="F28" s="132"/>
      <c r="G28" s="104"/>
      <c r="H28" s="12"/>
      <c r="I28" s="12"/>
      <c r="J28" s="12"/>
      <c r="K28" s="12"/>
    </row>
    <row r="29" spans="1:11" ht="77.25" customHeight="1" x14ac:dyDescent="0.25">
      <c r="A29" s="137"/>
      <c r="B29" s="117"/>
      <c r="C29" s="134" t="s">
        <v>133</v>
      </c>
      <c r="D29" s="24" t="s">
        <v>149</v>
      </c>
      <c r="E29" s="127" t="s">
        <v>37</v>
      </c>
      <c r="F29" s="132"/>
      <c r="G29" s="104"/>
      <c r="H29" s="12"/>
      <c r="I29" s="12"/>
      <c r="J29" s="12"/>
      <c r="K29" s="12"/>
    </row>
    <row r="30" spans="1:11" ht="63.75" customHeight="1" x14ac:dyDescent="0.25">
      <c r="A30" s="137"/>
      <c r="B30" s="117"/>
      <c r="C30" s="135"/>
      <c r="D30" s="24" t="s">
        <v>150</v>
      </c>
      <c r="E30" s="127"/>
      <c r="F30" s="132"/>
      <c r="G30" s="104"/>
      <c r="H30" s="12"/>
      <c r="I30" s="12"/>
      <c r="J30" s="12"/>
      <c r="K30" s="12"/>
    </row>
    <row r="31" spans="1:11" ht="75" x14ac:dyDescent="0.25">
      <c r="A31" s="137"/>
      <c r="B31" s="117"/>
      <c r="C31" s="135"/>
      <c r="D31" s="24" t="s">
        <v>38</v>
      </c>
      <c r="E31" s="127"/>
      <c r="F31" s="132"/>
      <c r="G31" s="104"/>
      <c r="H31" s="12"/>
      <c r="I31" s="12"/>
      <c r="J31" s="12"/>
      <c r="K31" s="12"/>
    </row>
    <row r="32" spans="1:11" ht="212.25" customHeight="1" x14ac:dyDescent="0.25">
      <c r="A32" s="137"/>
      <c r="B32" s="117"/>
      <c r="C32" s="7" t="s">
        <v>39</v>
      </c>
      <c r="D32" s="18" t="s">
        <v>151</v>
      </c>
      <c r="E32" s="127"/>
      <c r="F32" s="133"/>
      <c r="G32" s="114"/>
      <c r="H32" s="12"/>
      <c r="I32" s="12"/>
      <c r="J32" s="12"/>
      <c r="K32" s="12"/>
    </row>
    <row r="33" spans="1:11" ht="60" x14ac:dyDescent="0.25">
      <c r="A33" s="137"/>
      <c r="B33" s="117" t="s">
        <v>139</v>
      </c>
      <c r="C33" s="6" t="s">
        <v>40</v>
      </c>
      <c r="D33" s="24" t="s">
        <v>152</v>
      </c>
      <c r="E33" s="128" t="s">
        <v>41</v>
      </c>
      <c r="F33" s="115" t="s">
        <v>156</v>
      </c>
      <c r="G33" s="103" t="s">
        <v>71</v>
      </c>
      <c r="H33" s="12"/>
      <c r="I33" s="12"/>
      <c r="J33" s="12"/>
      <c r="K33" s="12"/>
    </row>
    <row r="34" spans="1:11" ht="45" x14ac:dyDescent="0.25">
      <c r="A34" s="137"/>
      <c r="B34" s="117"/>
      <c r="C34" s="111" t="s">
        <v>42</v>
      </c>
      <c r="D34" s="24" t="s">
        <v>43</v>
      </c>
      <c r="E34" s="129"/>
      <c r="F34" s="115"/>
      <c r="G34" s="104"/>
      <c r="H34" s="12"/>
      <c r="I34" s="12"/>
      <c r="J34" s="12"/>
      <c r="K34" s="12"/>
    </row>
    <row r="35" spans="1:11" ht="45" x14ac:dyDescent="0.25">
      <c r="A35" s="137"/>
      <c r="B35" s="117"/>
      <c r="C35" s="112"/>
      <c r="D35" s="24" t="s">
        <v>44</v>
      </c>
      <c r="E35" s="129"/>
      <c r="F35" s="115"/>
      <c r="G35" s="104"/>
      <c r="H35" s="12"/>
      <c r="I35" s="12"/>
      <c r="J35" s="12"/>
      <c r="K35" s="12"/>
    </row>
    <row r="36" spans="1:11" ht="138.75" customHeight="1" x14ac:dyDescent="0.25">
      <c r="A36" s="137"/>
      <c r="B36" s="117"/>
      <c r="C36" s="112"/>
      <c r="D36" s="24" t="s">
        <v>45</v>
      </c>
      <c r="E36" s="130"/>
      <c r="F36" s="115"/>
      <c r="G36" s="114"/>
      <c r="H36" s="12"/>
      <c r="I36" s="12"/>
      <c r="J36" s="12"/>
      <c r="K36" s="12"/>
    </row>
    <row r="37" spans="1:11" ht="75" x14ac:dyDescent="0.25">
      <c r="A37" s="137"/>
      <c r="B37" s="110" t="s">
        <v>140</v>
      </c>
      <c r="C37" s="111" t="s">
        <v>46</v>
      </c>
      <c r="D37" s="25" t="s">
        <v>47</v>
      </c>
      <c r="E37" s="111" t="s">
        <v>48</v>
      </c>
      <c r="F37" s="103" t="s">
        <v>157</v>
      </c>
      <c r="G37" s="33" t="s">
        <v>71</v>
      </c>
      <c r="H37" s="12"/>
      <c r="I37" s="12"/>
      <c r="J37" s="12"/>
      <c r="K37" s="12"/>
    </row>
    <row r="38" spans="1:11" ht="212.25" customHeight="1" x14ac:dyDescent="0.25">
      <c r="A38" s="137"/>
      <c r="B38" s="110"/>
      <c r="C38" s="112"/>
      <c r="D38" s="17" t="s">
        <v>49</v>
      </c>
      <c r="E38" s="112"/>
      <c r="F38" s="104"/>
      <c r="G38" s="33" t="s">
        <v>71</v>
      </c>
      <c r="H38" s="12"/>
      <c r="I38" s="12"/>
      <c r="J38" s="12"/>
      <c r="K38" s="12"/>
    </row>
    <row r="39" spans="1:11" ht="270" customHeight="1" x14ac:dyDescent="0.25">
      <c r="A39" s="137"/>
      <c r="B39" s="110"/>
      <c r="C39" s="112"/>
      <c r="D39" s="19" t="s">
        <v>50</v>
      </c>
      <c r="E39" s="112"/>
      <c r="F39" s="104"/>
      <c r="G39" s="33" t="s">
        <v>71</v>
      </c>
      <c r="H39" s="12"/>
      <c r="I39" s="12"/>
      <c r="J39" s="12"/>
      <c r="K39" s="12"/>
    </row>
    <row r="40" spans="1:11" ht="142.5" customHeight="1" x14ac:dyDescent="0.25">
      <c r="A40" s="137"/>
      <c r="B40" s="110"/>
      <c r="C40" s="113"/>
      <c r="D40" s="21" t="s">
        <v>51</v>
      </c>
      <c r="E40" s="113"/>
      <c r="F40" s="114"/>
      <c r="G40" s="33" t="s">
        <v>71</v>
      </c>
      <c r="H40" s="12"/>
      <c r="I40" s="12"/>
      <c r="J40" s="12"/>
      <c r="K40" s="12"/>
    </row>
    <row r="41" spans="1:11" ht="75" customHeight="1" x14ac:dyDescent="0.25">
      <c r="A41" s="137"/>
      <c r="B41" s="138" t="s">
        <v>141</v>
      </c>
      <c r="C41" s="8" t="s">
        <v>52</v>
      </c>
      <c r="D41" s="22" t="s">
        <v>53</v>
      </c>
      <c r="E41" s="140" t="s">
        <v>54</v>
      </c>
      <c r="F41" s="79" t="s">
        <v>55</v>
      </c>
      <c r="G41" s="118" t="s">
        <v>71</v>
      </c>
      <c r="H41" s="88" t="s">
        <v>189</v>
      </c>
      <c r="I41" s="90">
        <v>99571</v>
      </c>
      <c r="J41" s="92" t="s">
        <v>188</v>
      </c>
      <c r="K41" s="12"/>
    </row>
    <row r="42" spans="1:11" ht="75" customHeight="1" x14ac:dyDescent="0.25">
      <c r="A42" s="137"/>
      <c r="B42" s="139"/>
      <c r="C42" s="8"/>
      <c r="D42" s="22"/>
      <c r="E42" s="141"/>
      <c r="F42" s="79"/>
      <c r="G42" s="119"/>
      <c r="H42" s="88" t="s">
        <v>190</v>
      </c>
      <c r="I42" s="90">
        <v>49820</v>
      </c>
      <c r="J42" s="91">
        <v>43936</v>
      </c>
      <c r="K42" s="12"/>
    </row>
    <row r="43" spans="1:11" ht="75" customHeight="1" x14ac:dyDescent="0.25">
      <c r="A43" s="137"/>
      <c r="B43" s="139"/>
      <c r="C43" s="8"/>
      <c r="D43" s="22"/>
      <c r="E43" s="141"/>
      <c r="F43" s="79"/>
      <c r="G43" s="119"/>
      <c r="H43" s="88" t="s">
        <v>191</v>
      </c>
      <c r="I43" s="90">
        <v>49820</v>
      </c>
      <c r="J43" s="91">
        <v>43937</v>
      </c>
      <c r="K43" s="12"/>
    </row>
    <row r="44" spans="1:11" ht="75" customHeight="1" x14ac:dyDescent="0.25">
      <c r="A44" s="137"/>
      <c r="B44" s="139"/>
      <c r="C44" s="8"/>
      <c r="D44" s="22"/>
      <c r="E44" s="141"/>
      <c r="F44" s="79"/>
      <c r="G44" s="119"/>
      <c r="H44" s="81" t="s">
        <v>192</v>
      </c>
      <c r="I44" s="85">
        <v>89080</v>
      </c>
      <c r="J44" s="86">
        <v>43941</v>
      </c>
      <c r="K44" s="12"/>
    </row>
    <row r="45" spans="1:11" ht="75" customHeight="1" x14ac:dyDescent="0.25">
      <c r="A45" s="137"/>
      <c r="B45" s="139"/>
      <c r="C45" s="8"/>
      <c r="D45" s="22"/>
      <c r="E45" s="141"/>
      <c r="F45" s="79"/>
      <c r="G45" s="119"/>
      <c r="H45" s="81" t="s">
        <v>193</v>
      </c>
      <c r="I45" s="85">
        <v>63435</v>
      </c>
      <c r="J45" s="87">
        <v>43941</v>
      </c>
      <c r="K45" s="12"/>
    </row>
    <row r="46" spans="1:11" ht="75" customHeight="1" x14ac:dyDescent="0.25">
      <c r="A46" s="137"/>
      <c r="B46" s="139"/>
      <c r="C46" s="8"/>
      <c r="D46" s="22"/>
      <c r="E46" s="141"/>
      <c r="F46" s="79"/>
      <c r="G46" s="119"/>
      <c r="H46" s="81" t="s">
        <v>194</v>
      </c>
      <c r="I46" s="85">
        <v>22941</v>
      </c>
      <c r="J46" s="87">
        <v>43941</v>
      </c>
      <c r="K46" s="12"/>
    </row>
    <row r="47" spans="1:11" ht="75" customHeight="1" x14ac:dyDescent="0.25">
      <c r="A47" s="137"/>
      <c r="B47" s="139"/>
      <c r="C47" s="8"/>
      <c r="D47" s="22"/>
      <c r="E47" s="141"/>
      <c r="F47" s="79"/>
      <c r="G47" s="119"/>
      <c r="H47" s="81" t="s">
        <v>195</v>
      </c>
      <c r="I47" s="85">
        <v>17428</v>
      </c>
      <c r="J47" s="87">
        <v>43941</v>
      </c>
      <c r="K47" s="12"/>
    </row>
    <row r="48" spans="1:11" ht="75" customHeight="1" x14ac:dyDescent="0.25">
      <c r="A48" s="137"/>
      <c r="B48" s="139"/>
      <c r="C48" s="8"/>
      <c r="D48" s="22"/>
      <c r="E48" s="141"/>
      <c r="F48" s="79"/>
      <c r="G48" s="119"/>
      <c r="H48" s="99" t="s">
        <v>196</v>
      </c>
      <c r="I48" s="100">
        <v>403721</v>
      </c>
      <c r="K48" s="12"/>
    </row>
    <row r="49" spans="1:11" ht="75" customHeight="1" x14ac:dyDescent="0.25">
      <c r="A49" s="137"/>
      <c r="B49" s="139"/>
      <c r="C49" s="8"/>
      <c r="D49" s="22"/>
      <c r="E49" s="141"/>
      <c r="F49" s="79"/>
      <c r="G49" s="119"/>
      <c r="H49" s="99" t="s">
        <v>197</v>
      </c>
      <c r="I49" s="100">
        <v>378000</v>
      </c>
      <c r="K49" s="12"/>
    </row>
    <row r="50" spans="1:11" ht="75" customHeight="1" x14ac:dyDescent="0.25">
      <c r="A50" s="137"/>
      <c r="B50" s="139"/>
      <c r="C50" s="8"/>
      <c r="D50" s="22"/>
      <c r="E50" s="141"/>
      <c r="F50" s="79"/>
      <c r="G50" s="119"/>
      <c r="H50" s="99" t="s">
        <v>198</v>
      </c>
      <c r="I50" s="100">
        <v>287691</v>
      </c>
      <c r="J50" s="12"/>
      <c r="K50" s="12"/>
    </row>
    <row r="51" spans="1:11" ht="60" customHeight="1" x14ac:dyDescent="0.25">
      <c r="A51" s="137"/>
      <c r="B51" s="139"/>
      <c r="C51" s="8" t="s">
        <v>56</v>
      </c>
      <c r="D51" s="22" t="s">
        <v>153</v>
      </c>
      <c r="E51" s="141"/>
      <c r="F51" s="79" t="s">
        <v>57</v>
      </c>
      <c r="G51" s="119"/>
      <c r="H51" s="81" t="s">
        <v>199</v>
      </c>
      <c r="I51" s="93"/>
      <c r="J51" s="12"/>
      <c r="K51" s="12"/>
    </row>
    <row r="52" spans="1:11" ht="60" customHeight="1" x14ac:dyDescent="0.25">
      <c r="A52" s="137"/>
      <c r="B52" s="139"/>
      <c r="C52" s="8"/>
      <c r="D52" s="22"/>
      <c r="E52" s="141"/>
      <c r="F52" s="79"/>
      <c r="G52" s="119"/>
      <c r="H52" s="81" t="s">
        <v>200</v>
      </c>
      <c r="I52" s="89"/>
      <c r="J52" s="12"/>
      <c r="K52" s="12"/>
    </row>
    <row r="53" spans="1:11" ht="60" customHeight="1" x14ac:dyDescent="0.25">
      <c r="A53" s="137"/>
      <c r="B53" s="139"/>
      <c r="C53" s="8"/>
      <c r="D53" s="22"/>
      <c r="E53" s="141"/>
      <c r="F53" s="79"/>
      <c r="G53" s="119"/>
      <c r="H53" s="81" t="s">
        <v>201</v>
      </c>
      <c r="I53" s="89"/>
      <c r="J53" s="12"/>
      <c r="K53" s="12"/>
    </row>
    <row r="54" spans="1:11" ht="60" customHeight="1" x14ac:dyDescent="0.25">
      <c r="A54" s="137"/>
      <c r="B54" s="139"/>
      <c r="C54" s="8"/>
      <c r="D54" s="22"/>
      <c r="E54" s="141"/>
      <c r="F54" s="79"/>
      <c r="G54" s="119"/>
      <c r="H54" s="81" t="s">
        <v>202</v>
      </c>
      <c r="I54" s="89"/>
      <c r="J54" s="12"/>
      <c r="K54" s="12"/>
    </row>
    <row r="55" spans="1:11" ht="60" customHeight="1" x14ac:dyDescent="0.25">
      <c r="A55" s="137"/>
      <c r="B55" s="139"/>
      <c r="C55" s="8"/>
      <c r="D55" s="22"/>
      <c r="E55" s="141"/>
      <c r="F55" s="79"/>
      <c r="G55" s="119"/>
      <c r="H55" s="89" t="s">
        <v>203</v>
      </c>
      <c r="I55" s="89"/>
      <c r="J55" s="12"/>
      <c r="K55" s="12"/>
    </row>
    <row r="56" spans="1:11" ht="60" customHeight="1" x14ac:dyDescent="0.25">
      <c r="A56" s="137"/>
      <c r="B56" s="139"/>
      <c r="C56" s="8"/>
      <c r="D56" s="22"/>
      <c r="E56" s="141"/>
      <c r="F56" s="79"/>
      <c r="G56" s="119"/>
      <c r="H56" s="95" t="s">
        <v>204</v>
      </c>
      <c r="I56" s="94">
        <f>65068+86013+63885</f>
        <v>214966</v>
      </c>
      <c r="J56" s="12"/>
      <c r="K56" s="12"/>
    </row>
    <row r="57" spans="1:11" ht="60" customHeight="1" x14ac:dyDescent="0.25">
      <c r="A57" s="137"/>
      <c r="B57" s="139"/>
      <c r="C57" s="8"/>
      <c r="D57" s="22"/>
      <c r="E57" s="141"/>
      <c r="F57" s="79"/>
      <c r="G57" s="119"/>
      <c r="H57" s="95" t="s">
        <v>205</v>
      </c>
      <c r="I57" s="94">
        <f>65068+44100</f>
        <v>109168</v>
      </c>
      <c r="J57" s="12"/>
      <c r="K57" s="12"/>
    </row>
    <row r="58" spans="1:11" ht="60" customHeight="1" x14ac:dyDescent="0.25">
      <c r="A58" s="137"/>
      <c r="B58" s="139"/>
      <c r="C58" s="8"/>
      <c r="D58" s="22"/>
      <c r="E58" s="141"/>
      <c r="F58" s="79"/>
      <c r="G58" s="119"/>
      <c r="H58" s="96" t="s">
        <v>206</v>
      </c>
      <c r="I58" s="98">
        <f>44100+44100+63885</f>
        <v>152085</v>
      </c>
      <c r="J58" s="12"/>
      <c r="K58" s="12"/>
    </row>
    <row r="59" spans="1:11" ht="60" customHeight="1" x14ac:dyDescent="0.25">
      <c r="A59" s="137"/>
      <c r="B59" s="139"/>
      <c r="C59" s="8"/>
      <c r="D59" s="22"/>
      <c r="E59" s="141"/>
      <c r="F59" s="79"/>
      <c r="G59" s="119"/>
      <c r="H59" s="96" t="s">
        <v>206</v>
      </c>
      <c r="I59" s="98">
        <f>44100+44100</f>
        <v>88200</v>
      </c>
      <c r="J59" s="12"/>
      <c r="K59" s="12"/>
    </row>
    <row r="60" spans="1:11" ht="60" customHeight="1" x14ac:dyDescent="0.25">
      <c r="A60" s="137"/>
      <c r="B60" s="139"/>
      <c r="C60" s="8"/>
      <c r="D60" s="22"/>
      <c r="E60" s="141"/>
      <c r="F60" s="79"/>
      <c r="G60" s="119"/>
      <c r="H60" s="96" t="s">
        <v>206</v>
      </c>
      <c r="I60" s="98">
        <f>44100+63885</f>
        <v>107985</v>
      </c>
      <c r="J60" s="12"/>
      <c r="K60" s="12"/>
    </row>
    <row r="61" spans="1:11" ht="60" customHeight="1" x14ac:dyDescent="0.25">
      <c r="A61" s="137"/>
      <c r="B61" s="139"/>
      <c r="C61" s="8"/>
      <c r="D61" s="22"/>
      <c r="E61" s="141"/>
      <c r="F61" s="79"/>
      <c r="G61" s="119"/>
      <c r="H61" s="96" t="s">
        <v>206</v>
      </c>
      <c r="I61" s="98">
        <f>44100+63885</f>
        <v>107985</v>
      </c>
      <c r="J61" s="12"/>
      <c r="K61" s="12"/>
    </row>
    <row r="62" spans="1:11" ht="60" customHeight="1" x14ac:dyDescent="0.25">
      <c r="A62" s="137"/>
      <c r="B62" s="139"/>
      <c r="C62" s="8"/>
      <c r="D62" s="22"/>
      <c r="E62" s="141"/>
      <c r="F62" s="79"/>
      <c r="G62" s="119"/>
      <c r="H62" s="97" t="s">
        <v>207</v>
      </c>
      <c r="I62" s="94">
        <f ca="1">SUM(I56:I62)</f>
        <v>780389</v>
      </c>
      <c r="J62" s="12"/>
      <c r="K62" s="12"/>
    </row>
    <row r="63" spans="1:11" ht="60" customHeight="1" x14ac:dyDescent="0.25">
      <c r="A63" s="76"/>
      <c r="B63" s="77"/>
      <c r="C63" s="185"/>
      <c r="D63" s="186" t="s">
        <v>209</v>
      </c>
      <c r="E63" s="78"/>
      <c r="F63" s="187" t="s">
        <v>208</v>
      </c>
      <c r="G63" s="80"/>
      <c r="H63" s="97" t="s">
        <v>211</v>
      </c>
      <c r="I63" s="94"/>
      <c r="J63" s="12"/>
      <c r="K63" s="12" t="s">
        <v>213</v>
      </c>
    </row>
    <row r="64" spans="1:11" ht="60" customHeight="1" x14ac:dyDescent="0.25">
      <c r="A64" s="76"/>
      <c r="B64" s="77"/>
      <c r="C64" s="185"/>
      <c r="D64" s="186"/>
      <c r="E64" s="78"/>
      <c r="F64" s="187"/>
      <c r="G64" s="80"/>
      <c r="H64" s="97" t="s">
        <v>210</v>
      </c>
      <c r="I64" s="94"/>
      <c r="J64" s="12"/>
      <c r="K64" s="12" t="s">
        <v>213</v>
      </c>
    </row>
    <row r="65" spans="1:11" ht="60" customHeight="1" x14ac:dyDescent="0.25">
      <c r="A65" s="76"/>
      <c r="B65" s="77"/>
      <c r="C65" s="185"/>
      <c r="D65" s="186"/>
      <c r="E65" s="78"/>
      <c r="F65" s="187"/>
      <c r="G65" s="80"/>
      <c r="H65" s="97" t="s">
        <v>212</v>
      </c>
      <c r="I65" s="94"/>
      <c r="J65" s="12"/>
      <c r="K65" s="12" t="s">
        <v>214</v>
      </c>
    </row>
    <row r="66" spans="1:11" ht="102.75" customHeight="1" x14ac:dyDescent="0.25">
      <c r="A66" s="9" t="s">
        <v>58</v>
      </c>
      <c r="B66" s="20" t="s">
        <v>142</v>
      </c>
      <c r="C66" s="6" t="s">
        <v>59</v>
      </c>
      <c r="D66" s="23" t="s">
        <v>143</v>
      </c>
      <c r="E66" s="6" t="s">
        <v>60</v>
      </c>
      <c r="F66" s="34" t="s">
        <v>18</v>
      </c>
      <c r="G66" s="35" t="s">
        <v>72</v>
      </c>
      <c r="H66" s="12"/>
      <c r="I66" s="12"/>
      <c r="J66" s="12"/>
      <c r="K66" s="12"/>
    </row>
    <row r="67" spans="1:11" ht="52.5" customHeight="1" x14ac:dyDescent="0.25">
      <c r="A67" s="120" t="s">
        <v>63</v>
      </c>
      <c r="B67" s="120"/>
      <c r="C67" s="120"/>
      <c r="D67" s="120"/>
      <c r="E67" s="121" t="s">
        <v>61</v>
      </c>
      <c r="F67" s="122"/>
      <c r="G67" s="123"/>
    </row>
    <row r="68" spans="1:11" ht="52.5" customHeight="1" x14ac:dyDescent="0.25">
      <c r="A68" s="120"/>
      <c r="B68" s="120"/>
      <c r="C68" s="120"/>
      <c r="D68" s="120"/>
      <c r="E68" s="124"/>
      <c r="F68" s="125"/>
      <c r="G68" s="126"/>
    </row>
    <row r="69" spans="1:11" ht="52.5" customHeight="1" x14ac:dyDescent="0.25">
      <c r="A69" s="1" t="s">
        <v>64</v>
      </c>
    </row>
  </sheetData>
  <mergeCells count="50">
    <mergeCell ref="A1:A2"/>
    <mergeCell ref="B1:E1"/>
    <mergeCell ref="F1:G2"/>
    <mergeCell ref="B2:E2"/>
    <mergeCell ref="B4:E4"/>
    <mergeCell ref="C3:D3"/>
    <mergeCell ref="F37:F40"/>
    <mergeCell ref="E41:E62"/>
    <mergeCell ref="A6:A8"/>
    <mergeCell ref="B6:B8"/>
    <mergeCell ref="C6:C8"/>
    <mergeCell ref="E6:E8"/>
    <mergeCell ref="F6:F8"/>
    <mergeCell ref="A9:A62"/>
    <mergeCell ref="B20:B25"/>
    <mergeCell ref="E20:E25"/>
    <mergeCell ref="B41:B62"/>
    <mergeCell ref="C37:C40"/>
    <mergeCell ref="C17:C19"/>
    <mergeCell ref="G41:G62"/>
    <mergeCell ref="A67:D68"/>
    <mergeCell ref="E67:G68"/>
    <mergeCell ref="E29:E32"/>
    <mergeCell ref="B33:B36"/>
    <mergeCell ref="E33:E36"/>
    <mergeCell ref="F33:F36"/>
    <mergeCell ref="G33:G36"/>
    <mergeCell ref="C34:C36"/>
    <mergeCell ref="B26:B32"/>
    <mergeCell ref="C26:C28"/>
    <mergeCell ref="E26:E28"/>
    <mergeCell ref="F26:F32"/>
    <mergeCell ref="G26:G32"/>
    <mergeCell ref="C29:C31"/>
    <mergeCell ref="G12:G14"/>
    <mergeCell ref="G9:G10"/>
    <mergeCell ref="G16:G17"/>
    <mergeCell ref="H4:K4"/>
    <mergeCell ref="B37:B40"/>
    <mergeCell ref="E37:E40"/>
    <mergeCell ref="F20:F25"/>
    <mergeCell ref="G20:G25"/>
    <mergeCell ref="C21:C23"/>
    <mergeCell ref="C24:C25"/>
    <mergeCell ref="G6:G8"/>
    <mergeCell ref="B9:B19"/>
    <mergeCell ref="C9:C10"/>
    <mergeCell ref="E9:E19"/>
    <mergeCell ref="F9:F19"/>
    <mergeCell ref="C11:C16"/>
  </mergeCells>
  <hyperlinks>
    <hyperlink ref="K12" r:id="rId1" xr:uid="{52D98FD1-7129-407A-824B-570E994D6200}"/>
    <hyperlink ref="K13" r:id="rId2" xr:uid="{969C171B-F890-4E62-8318-B446AA2D5896}"/>
    <hyperlink ref="K14" r:id="rId3" xr:uid="{3316C17E-6FF7-45BF-B9F8-411D6B422B56}"/>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6408A-4762-461F-8F9B-849B671A39B3}">
  <dimension ref="A1:I15"/>
  <sheetViews>
    <sheetView topLeftCell="D1" workbookViewId="0">
      <selection activeCell="E37" sqref="E37"/>
    </sheetView>
  </sheetViews>
  <sheetFormatPr baseColWidth="10" defaultColWidth="10.7109375" defaultRowHeight="15" x14ac:dyDescent="0.25"/>
  <cols>
    <col min="1" max="1" width="41.42578125" customWidth="1"/>
    <col min="2" max="2" width="33.7109375" style="63" customWidth="1"/>
    <col min="3" max="3" width="50.85546875" hidden="1" customWidth="1"/>
    <col min="4" max="4" width="39.85546875" style="64" customWidth="1"/>
    <col min="5" max="7" width="30.7109375" style="64" customWidth="1"/>
    <col min="8" max="8" width="47.140625" style="64" customWidth="1"/>
    <col min="9" max="9" width="21.140625" bestFit="1" customWidth="1"/>
  </cols>
  <sheetData>
    <row r="1" spans="1:9" ht="20.25" x14ac:dyDescent="0.25">
      <c r="A1" s="156"/>
      <c r="B1" s="158" t="s">
        <v>160</v>
      </c>
      <c r="C1" s="159"/>
      <c r="D1" s="159"/>
      <c r="E1" s="160"/>
      <c r="F1" s="161" t="s">
        <v>1</v>
      </c>
      <c r="G1" s="162"/>
      <c r="H1" s="163"/>
    </row>
    <row r="2" spans="1:9" ht="20.25" x14ac:dyDescent="0.25">
      <c r="A2" s="157"/>
      <c r="B2" s="167" t="s">
        <v>2</v>
      </c>
      <c r="C2" s="167"/>
      <c r="D2" s="167"/>
      <c r="E2" s="167"/>
      <c r="F2" s="164"/>
      <c r="G2" s="165"/>
      <c r="H2" s="166"/>
    </row>
    <row r="3" spans="1:9" s="36" customFormat="1" ht="23.25" x14ac:dyDescent="0.35">
      <c r="A3" s="168" t="s">
        <v>161</v>
      </c>
      <c r="B3" s="168"/>
      <c r="C3" s="169" t="s">
        <v>162</v>
      </c>
      <c r="D3" s="169"/>
      <c r="E3" s="169"/>
      <c r="F3" s="169"/>
      <c r="G3" s="169"/>
      <c r="H3" s="169"/>
    </row>
    <row r="4" spans="1:9" s="36" customFormat="1" ht="23.25" x14ac:dyDescent="0.35">
      <c r="A4" s="170" t="s">
        <v>8</v>
      </c>
      <c r="B4" s="172" t="s">
        <v>9</v>
      </c>
      <c r="C4" s="174" t="s">
        <v>11</v>
      </c>
      <c r="D4" s="176" t="s">
        <v>163</v>
      </c>
      <c r="E4" s="177"/>
      <c r="F4" s="177"/>
      <c r="G4" s="177"/>
      <c r="H4" s="178"/>
    </row>
    <row r="5" spans="1:9" s="36" customFormat="1" ht="23.25" x14ac:dyDescent="0.35">
      <c r="A5" s="171"/>
      <c r="B5" s="173"/>
      <c r="C5" s="175"/>
      <c r="D5" s="37" t="s">
        <v>164</v>
      </c>
      <c r="E5" s="37" t="s">
        <v>165</v>
      </c>
      <c r="F5" s="38" t="s">
        <v>166</v>
      </c>
      <c r="G5" s="38" t="s">
        <v>167</v>
      </c>
      <c r="H5" s="38" t="s">
        <v>168</v>
      </c>
    </row>
    <row r="6" spans="1:9" ht="84" x14ac:dyDescent="0.25">
      <c r="A6" s="39" t="s">
        <v>169</v>
      </c>
      <c r="B6" s="40" t="s">
        <v>15</v>
      </c>
      <c r="C6" s="41" t="s">
        <v>16</v>
      </c>
      <c r="D6" s="42">
        <v>120000000</v>
      </c>
      <c r="E6" s="42">
        <v>15000000</v>
      </c>
      <c r="F6" s="42">
        <v>150000000</v>
      </c>
      <c r="G6" s="42"/>
      <c r="H6" s="43">
        <f t="shared" ref="H6:H13" si="0">SUM(D6:G6)</f>
        <v>285000000</v>
      </c>
    </row>
    <row r="7" spans="1:9" s="48" customFormat="1" ht="63" x14ac:dyDescent="0.25">
      <c r="A7" s="179" t="s">
        <v>170</v>
      </c>
      <c r="B7" s="44" t="s">
        <v>19</v>
      </c>
      <c r="C7" s="45" t="s">
        <v>171</v>
      </c>
      <c r="D7" s="46">
        <v>120000000</v>
      </c>
      <c r="E7" s="46">
        <v>50000000</v>
      </c>
      <c r="F7" s="42">
        <v>450000000</v>
      </c>
      <c r="G7" s="42"/>
      <c r="H7" s="47">
        <f t="shared" si="0"/>
        <v>620000000</v>
      </c>
    </row>
    <row r="8" spans="1:9" ht="63" x14ac:dyDescent="0.25">
      <c r="A8" s="180"/>
      <c r="B8" s="49" t="s">
        <v>138</v>
      </c>
      <c r="C8" s="41" t="s">
        <v>171</v>
      </c>
      <c r="D8" s="50">
        <v>254667999</v>
      </c>
      <c r="E8" s="50">
        <v>10000000</v>
      </c>
      <c r="F8" s="42">
        <v>172000571</v>
      </c>
      <c r="G8" s="42"/>
      <c r="H8" s="51">
        <f t="shared" si="0"/>
        <v>436668570</v>
      </c>
    </row>
    <row r="9" spans="1:9" ht="63" x14ac:dyDescent="0.25">
      <c r="A9" s="180"/>
      <c r="B9" s="49" t="s">
        <v>31</v>
      </c>
      <c r="C9" s="41" t="s">
        <v>172</v>
      </c>
      <c r="D9" s="52">
        <v>246000000</v>
      </c>
      <c r="E9" s="50">
        <v>15000000</v>
      </c>
      <c r="F9" s="42">
        <v>65000000</v>
      </c>
      <c r="G9" s="42"/>
      <c r="H9" s="53">
        <f t="shared" si="0"/>
        <v>326000000</v>
      </c>
      <c r="I9" s="54"/>
    </row>
    <row r="10" spans="1:9" ht="84" x14ac:dyDescent="0.25">
      <c r="A10" s="180"/>
      <c r="B10" s="49" t="s">
        <v>173</v>
      </c>
      <c r="C10" s="41" t="s">
        <v>171</v>
      </c>
      <c r="D10" s="55">
        <v>20000000</v>
      </c>
      <c r="E10" s="50">
        <v>0</v>
      </c>
      <c r="F10" s="42">
        <v>50000000</v>
      </c>
      <c r="G10" s="42">
        <v>10000000</v>
      </c>
      <c r="H10" s="51">
        <f t="shared" si="0"/>
        <v>80000000</v>
      </c>
    </row>
    <row r="11" spans="1:9" ht="84" x14ac:dyDescent="0.25">
      <c r="A11" s="180"/>
      <c r="B11" s="49" t="s">
        <v>174</v>
      </c>
      <c r="C11" s="41" t="s">
        <v>175</v>
      </c>
      <c r="D11" s="52">
        <v>3055000000</v>
      </c>
      <c r="E11" s="50">
        <v>10000000</v>
      </c>
      <c r="F11" s="42">
        <v>45000000</v>
      </c>
      <c r="G11" s="42"/>
      <c r="H11" s="53">
        <f t="shared" si="0"/>
        <v>3110000000</v>
      </c>
    </row>
    <row r="12" spans="1:9" ht="63" x14ac:dyDescent="0.25">
      <c r="A12" s="180"/>
      <c r="B12" s="56" t="s">
        <v>176</v>
      </c>
      <c r="C12" s="41" t="s">
        <v>59</v>
      </c>
      <c r="D12" s="50">
        <v>50000000</v>
      </c>
      <c r="E12" s="50"/>
      <c r="F12" s="42">
        <v>230000000</v>
      </c>
      <c r="G12" s="42"/>
      <c r="H12" s="51">
        <f t="shared" si="0"/>
        <v>280000000</v>
      </c>
    </row>
    <row r="13" spans="1:9" ht="26.25" x14ac:dyDescent="0.25">
      <c r="A13" s="181"/>
      <c r="B13" s="56" t="s">
        <v>177</v>
      </c>
      <c r="D13" s="52">
        <v>2194286932</v>
      </c>
      <c r="E13" s="57"/>
      <c r="F13" s="57"/>
      <c r="G13" s="57"/>
      <c r="H13" s="53">
        <f t="shared" si="0"/>
        <v>2194286932</v>
      </c>
    </row>
    <row r="14" spans="1:9" ht="28.5" x14ac:dyDescent="0.25">
      <c r="A14" s="154" t="s">
        <v>168</v>
      </c>
      <c r="B14" s="155"/>
      <c r="C14" s="155"/>
      <c r="D14" s="58">
        <f>SUM(D7:D12)</f>
        <v>3745667999</v>
      </c>
      <c r="E14" s="58">
        <f>SUM(E7:E12)</f>
        <v>85000000</v>
      </c>
      <c r="F14" s="58">
        <f>SUM(F7:F12)</f>
        <v>1012000571</v>
      </c>
      <c r="G14" s="58">
        <f>SUM(G7:G12)</f>
        <v>10000000</v>
      </c>
      <c r="H14" s="59">
        <f>SUM(H6:H13)</f>
        <v>7331955502</v>
      </c>
    </row>
    <row r="15" spans="1:9" ht="21" x14ac:dyDescent="0.35">
      <c r="A15" s="60"/>
      <c r="B15" s="61"/>
      <c r="C15" s="60"/>
      <c r="D15" s="62"/>
      <c r="E15" s="62"/>
      <c r="F15" s="62"/>
      <c r="G15" s="62"/>
      <c r="H15" s="62"/>
    </row>
  </sheetData>
  <mergeCells count="12">
    <mergeCell ref="A14:C14"/>
    <mergeCell ref="A1:A2"/>
    <mergeCell ref="B1:E1"/>
    <mergeCell ref="F1:H2"/>
    <mergeCell ref="B2:E2"/>
    <mergeCell ref="A3:B3"/>
    <mergeCell ref="C3:H3"/>
    <mergeCell ref="A4:A5"/>
    <mergeCell ref="B4:B5"/>
    <mergeCell ref="C4:C5"/>
    <mergeCell ref="D4:H4"/>
    <mergeCell ref="A7:A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showGridLines="0" workbookViewId="0">
      <selection activeCell="C22" sqref="C22"/>
    </sheetView>
  </sheetViews>
  <sheetFormatPr baseColWidth="10" defaultColWidth="46.42578125" defaultRowHeight="15" x14ac:dyDescent="0.25"/>
  <cols>
    <col min="2" max="2" width="31" bestFit="1" customWidth="1"/>
    <col min="3" max="3" width="35.42578125" bestFit="1" customWidth="1"/>
    <col min="4" max="4" width="41.85546875" bestFit="1" customWidth="1"/>
  </cols>
  <sheetData>
    <row r="1" spans="1:5" ht="15.75" thickBot="1" x14ac:dyDescent="0.3">
      <c r="A1" s="16" t="s">
        <v>73</v>
      </c>
      <c r="B1" s="16" t="s">
        <v>74</v>
      </c>
      <c r="C1" s="16" t="s">
        <v>75</v>
      </c>
      <c r="D1" s="16" t="s">
        <v>76</v>
      </c>
      <c r="E1" s="16" t="s">
        <v>77</v>
      </c>
    </row>
    <row r="2" spans="1:5" ht="14.45" customHeight="1" x14ac:dyDescent="0.25">
      <c r="A2" s="182" t="s">
        <v>78</v>
      </c>
      <c r="B2" s="65" t="s">
        <v>79</v>
      </c>
      <c r="C2" s="66" t="s">
        <v>122</v>
      </c>
      <c r="D2" s="66" t="s">
        <v>121</v>
      </c>
      <c r="E2" s="67">
        <v>3234436536</v>
      </c>
    </row>
    <row r="3" spans="1:5" x14ac:dyDescent="0.25">
      <c r="A3" s="183"/>
      <c r="B3" s="13" t="s">
        <v>80</v>
      </c>
      <c r="C3" s="14" t="s">
        <v>81</v>
      </c>
      <c r="D3" s="14" t="s">
        <v>82</v>
      </c>
      <c r="E3" s="68">
        <v>3155831816</v>
      </c>
    </row>
    <row r="4" spans="1:5" x14ac:dyDescent="0.25">
      <c r="A4" s="183"/>
      <c r="B4" s="13" t="s">
        <v>83</v>
      </c>
      <c r="C4" s="14" t="s">
        <v>84</v>
      </c>
      <c r="D4" s="14" t="s">
        <v>85</v>
      </c>
      <c r="E4" s="69"/>
    </row>
    <row r="5" spans="1:5" x14ac:dyDescent="0.25">
      <c r="A5" s="183"/>
      <c r="B5" s="13" t="s">
        <v>86</v>
      </c>
      <c r="C5" s="14" t="s">
        <v>87</v>
      </c>
      <c r="D5" s="14" t="s">
        <v>88</v>
      </c>
      <c r="E5" s="68">
        <v>3113208541</v>
      </c>
    </row>
    <row r="6" spans="1:5" x14ac:dyDescent="0.25">
      <c r="A6" s="183"/>
      <c r="B6" s="13" t="s">
        <v>89</v>
      </c>
      <c r="C6" s="14" t="s">
        <v>90</v>
      </c>
      <c r="D6" s="14" t="s">
        <v>91</v>
      </c>
      <c r="E6" s="68">
        <v>3215998077</v>
      </c>
    </row>
    <row r="7" spans="1:5" x14ac:dyDescent="0.25">
      <c r="A7" s="183"/>
      <c r="B7" s="13" t="s">
        <v>92</v>
      </c>
      <c r="C7" s="14" t="s">
        <v>93</v>
      </c>
      <c r="D7" s="14" t="s">
        <v>94</v>
      </c>
      <c r="E7" s="68">
        <v>3206954082</v>
      </c>
    </row>
    <row r="8" spans="1:5" x14ac:dyDescent="0.25">
      <c r="A8" s="183"/>
      <c r="B8" s="13" t="s">
        <v>95</v>
      </c>
      <c r="C8" s="14" t="s">
        <v>96</v>
      </c>
      <c r="D8" s="14" t="s">
        <v>97</v>
      </c>
      <c r="E8" s="68">
        <v>3117531221</v>
      </c>
    </row>
    <row r="9" spans="1:5" ht="30" x14ac:dyDescent="0.25">
      <c r="A9" s="183"/>
      <c r="B9" s="13" t="s">
        <v>98</v>
      </c>
      <c r="C9" s="14" t="s">
        <v>99</v>
      </c>
      <c r="D9" s="14" t="s">
        <v>100</v>
      </c>
      <c r="E9" s="68" t="s">
        <v>101</v>
      </c>
    </row>
    <row r="10" spans="1:5" x14ac:dyDescent="0.25">
      <c r="A10" s="183"/>
      <c r="B10" s="13" t="s">
        <v>102</v>
      </c>
      <c r="C10" s="14" t="s">
        <v>103</v>
      </c>
      <c r="D10" s="14" t="s">
        <v>104</v>
      </c>
      <c r="E10" s="68">
        <v>3147017054</v>
      </c>
    </row>
    <row r="11" spans="1:5" x14ac:dyDescent="0.25">
      <c r="A11" s="183"/>
      <c r="B11" s="13" t="s">
        <v>105</v>
      </c>
      <c r="C11" s="14" t="s">
        <v>106</v>
      </c>
      <c r="D11" s="14" t="s">
        <v>107</v>
      </c>
      <c r="E11" s="68">
        <v>3215939201</v>
      </c>
    </row>
    <row r="12" spans="1:5" x14ac:dyDescent="0.25">
      <c r="A12" s="183"/>
      <c r="B12" s="13" t="s">
        <v>108</v>
      </c>
      <c r="C12" s="14" t="s">
        <v>109</v>
      </c>
      <c r="D12" s="14" t="s">
        <v>110</v>
      </c>
      <c r="E12" s="68">
        <v>3127363926</v>
      </c>
    </row>
    <row r="13" spans="1:5" x14ac:dyDescent="0.25">
      <c r="A13" s="183"/>
      <c r="B13" s="13" t="s">
        <v>111</v>
      </c>
      <c r="C13" s="14" t="s">
        <v>112</v>
      </c>
      <c r="D13" s="14" t="s">
        <v>113</v>
      </c>
      <c r="E13" s="68">
        <v>3117194500</v>
      </c>
    </row>
    <row r="14" spans="1:5" x14ac:dyDescent="0.25">
      <c r="A14" s="183"/>
      <c r="B14" s="13" t="s">
        <v>114</v>
      </c>
      <c r="C14" s="14" t="s">
        <v>115</v>
      </c>
      <c r="D14" s="15" t="s">
        <v>116</v>
      </c>
      <c r="E14" s="68">
        <v>3127802738</v>
      </c>
    </row>
    <row r="15" spans="1:5" x14ac:dyDescent="0.25">
      <c r="A15" s="183"/>
      <c r="B15" s="13" t="s">
        <v>117</v>
      </c>
      <c r="C15" s="14" t="s">
        <v>124</v>
      </c>
      <c r="D15" s="14" t="s">
        <v>123</v>
      </c>
      <c r="E15" s="68">
        <v>3217342758</v>
      </c>
    </row>
    <row r="16" spans="1:5" x14ac:dyDescent="0.25">
      <c r="A16" s="183"/>
      <c r="B16" s="13" t="s">
        <v>118</v>
      </c>
      <c r="C16" s="14" t="s">
        <v>119</v>
      </c>
      <c r="D16" s="14" t="s">
        <v>120</v>
      </c>
      <c r="E16" s="68">
        <v>3136066992</v>
      </c>
    </row>
    <row r="17" spans="1:5" x14ac:dyDescent="0.25">
      <c r="A17" s="183"/>
      <c r="B17" s="73" t="s">
        <v>178</v>
      </c>
      <c r="C17" s="70" t="s">
        <v>183</v>
      </c>
      <c r="D17" s="70" t="s">
        <v>182</v>
      </c>
      <c r="E17" s="74">
        <v>3157340433</v>
      </c>
    </row>
    <row r="18" spans="1:5" ht="15.75" thickBot="1" x14ac:dyDescent="0.3">
      <c r="A18" s="184"/>
      <c r="B18" s="71" t="s">
        <v>179</v>
      </c>
      <c r="C18" s="72" t="s">
        <v>181</v>
      </c>
      <c r="D18" s="72" t="s">
        <v>180</v>
      </c>
      <c r="E18" s="75">
        <v>3114843065</v>
      </c>
    </row>
  </sheetData>
  <mergeCells count="1">
    <mergeCell ref="A2:A18"/>
  </mergeCells>
  <hyperlinks>
    <hyperlink ref="D14" r:id="rId1" xr:uid="{00000000-0004-0000-0100-000000000000}"/>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PAE- 22 AL 28 DE ABRIL</vt:lpstr>
      <vt:lpstr>PRESUPUESTO</vt:lpstr>
      <vt:lpstr>ENLACES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FAMILIA-PC</dc:creator>
  <cp:lastModifiedBy>PROFESIONAL ESPECIALIZADO PROYECTOS</cp:lastModifiedBy>
  <dcterms:created xsi:type="dcterms:W3CDTF">2020-04-07T20:05:47Z</dcterms:created>
  <dcterms:modified xsi:type="dcterms:W3CDTF">2020-04-29T22:30:03Z</dcterms:modified>
</cp:coreProperties>
</file>